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010" windowHeight="9135" tabRatio="929" activeTab="0"/>
  </bookViews>
  <sheets>
    <sheet name="Cover" sheetId="1" r:id="rId1"/>
    <sheet name="Instructions" sheetId="2" r:id="rId2"/>
    <sheet name="Certificate of Oath" sheetId="3" r:id="rId3"/>
    <sheet name="Company Information" sheetId="4" r:id="rId4"/>
    <sheet name="Customers &amp; Waste Collected" sheetId="5" r:id="rId5"/>
    <sheet name="Assets and Depreciation (INPUT)" sheetId="6" r:id="rId6"/>
    <sheet name="Contribution in Aid (INPUT)" sheetId="7" r:id="rId7"/>
    <sheet name="Reserve Capital Acct (INPUT)" sheetId="8" r:id="rId8"/>
    <sheet name="Account Information (INPUT)" sheetId="9" r:id="rId9"/>
    <sheet name="Balance Sheet" sheetId="10" r:id="rId10"/>
    <sheet name="Income Statement" sheetId="11" r:id="rId11"/>
    <sheet name="Company Summary" sheetId="12" r:id="rId12"/>
    <sheet name="LookUpData" sheetId="13" state="hidden" r:id="rId13"/>
  </sheets>
  <definedNames>
    <definedName name="Assets_and_Deprec">'LookUpData'!$A$44:$A$47</definedName>
    <definedName name="CIAC">'LookUpData'!$A$51:$A$54</definedName>
    <definedName name="Company_Size">'LookUpData'!$A$3:$A$6</definedName>
    <definedName name="Depreciation_List">'LookUpData'!#REF!</definedName>
    <definedName name="_xlnm.Print_Area" localSheetId="8">'Account Information (INPUT)'!$A$8:$I$282</definedName>
    <definedName name="_xlnm.Print_Area" localSheetId="5">'Assets and Depreciation (INPUT)'!$A$22:$L$95</definedName>
    <definedName name="_xlnm.Print_Area" localSheetId="9">'Balance Sheet'!$A$8:$I$155</definedName>
    <definedName name="_xlnm.Print_Area" localSheetId="2">'Certificate of Oath'!$A$1:$H$55</definedName>
    <definedName name="_xlnm.Print_Area" localSheetId="3">'Company Information'!$A$1:$N$55</definedName>
    <definedName name="_xlnm.Print_Area" localSheetId="11">'Company Summary'!$A$1:$J$115</definedName>
    <definedName name="_xlnm.Print_Area" localSheetId="6">'Contribution in Aid (INPUT)'!$A$29:$L$101</definedName>
    <definedName name="_xlnm.Print_Area" localSheetId="0">'Cover'!$A$1:$L$43</definedName>
    <definedName name="_xlnm.Print_Area" localSheetId="4">'Customers &amp; Waste Collected'!$A$1:$I$53</definedName>
    <definedName name="_xlnm.Print_Area" localSheetId="10">'Income Statement'!$A$7:$I$103</definedName>
    <definedName name="_xlnm.Print_Area" localSheetId="1">'Instructions'!$A$1:$N$45</definedName>
    <definedName name="_xlnm.Print_Area" localSheetId="7">'Reserve Capital Acct (INPUT)'!$A$20:$K$78</definedName>
    <definedName name="_xlnm.Print_Titles" localSheetId="8">'Account Information (INPUT)'!$8:$14</definedName>
    <definedName name="Select_Company_Size" localSheetId="0">'LookUpData'!$B$3:$F$8</definedName>
    <definedName name="Years">'LookUpData'!$A$14:$A$27</definedName>
  </definedNames>
  <calcPr fullCalcOnLoad="1"/>
</workbook>
</file>

<file path=xl/comments9.xml><?xml version="1.0" encoding="utf-8"?>
<comments xmlns="http://schemas.openxmlformats.org/spreadsheetml/2006/main">
  <authors>
    <author>RGS</author>
  </authors>
  <commentList>
    <comment ref="D216" authorId="0">
      <text>
        <r>
          <rPr>
            <b/>
            <sz val="10"/>
            <rFont val="Tahoma"/>
            <family val="2"/>
          </rPr>
          <t>RGS: 7-30-2010
These are the most commonly used 'Miscellaneous Water Revenues' sub-accounts.  It is not intended to be all inclusive.</t>
        </r>
        <r>
          <rPr>
            <sz val="10"/>
            <rFont val="Tahoma"/>
            <family val="2"/>
          </rPr>
          <t xml:space="preserve">
</t>
        </r>
      </text>
    </comment>
    <comment ref="D270" authorId="0">
      <text>
        <r>
          <rPr>
            <b/>
            <sz val="10"/>
            <rFont val="Tahoma"/>
            <family val="2"/>
          </rPr>
          <t>RGS: 7-30-2010
These are the most commonly used 'Miscellaneous Water Expense' sub-accounts.  It is not intended to be all inclusive.</t>
        </r>
        <r>
          <rPr>
            <sz val="10"/>
            <rFont val="Tahoma"/>
            <family val="2"/>
          </rPr>
          <t xml:space="preserve">
</t>
        </r>
      </text>
    </comment>
  </commentList>
</comments>
</file>

<file path=xl/sharedStrings.xml><?xml version="1.0" encoding="utf-8"?>
<sst xmlns="http://schemas.openxmlformats.org/spreadsheetml/2006/main" count="986" uniqueCount="642">
  <si>
    <t>NARUC
Account
Number</t>
  </si>
  <si>
    <t>Description</t>
  </si>
  <si>
    <t>Salaries &amp; Wages - Office Employees</t>
  </si>
  <si>
    <t>Employee Pensions &amp; Benefits</t>
  </si>
  <si>
    <t>Transportation Expense</t>
  </si>
  <si>
    <t>Bad Debt Expense</t>
  </si>
  <si>
    <t>Miscellaneous Expense</t>
  </si>
  <si>
    <t>Rental</t>
  </si>
  <si>
    <t>Purchased Power</t>
  </si>
  <si>
    <t>Chemicals</t>
  </si>
  <si>
    <t>Payroll Taxes</t>
  </si>
  <si>
    <t>Property Taxes</t>
  </si>
  <si>
    <t>Other Taxes and Licenses</t>
  </si>
  <si>
    <t xml:space="preserve">             CLASS C  </t>
  </si>
  <si>
    <t>ANNUAL REPORT</t>
  </si>
  <si>
    <t>OF</t>
  </si>
  <si>
    <t>ANNUAL  REPORT</t>
  </si>
  <si>
    <t>Utah Division of Public Utilities</t>
  </si>
  <si>
    <t>10.</t>
  </si>
  <si>
    <t>Fax Number:</t>
  </si>
  <si>
    <t>1.</t>
  </si>
  <si>
    <t>2.</t>
  </si>
  <si>
    <t>Name:</t>
  </si>
  <si>
    <t>Address:</t>
  </si>
  <si>
    <t>City:</t>
  </si>
  <si>
    <t>State:</t>
  </si>
  <si>
    <t>Company Name:</t>
  </si>
  <si>
    <t>Toll Free Number : 800-874-0904</t>
  </si>
  <si>
    <t>Cash</t>
  </si>
  <si>
    <t>Cash on Hand</t>
  </si>
  <si>
    <t>Special Deposits</t>
  </si>
  <si>
    <t>Customer Accounts Receivable</t>
  </si>
  <si>
    <t>Accumulated Provision for Uncollectible Accounts (CREDIT)</t>
  </si>
  <si>
    <t>Utility Customers</t>
  </si>
  <si>
    <t>Merchandising, Jobbing and Contract Work</t>
  </si>
  <si>
    <t>Officers and Employees</t>
  </si>
  <si>
    <t>Other</t>
  </si>
  <si>
    <t>Miscellaneous Current and Accrued Assets</t>
  </si>
  <si>
    <t>Property Held for Future Use</t>
  </si>
  <si>
    <t>Construction Work in Progress</t>
  </si>
  <si>
    <t>Utility Plant Acquisition Adjustments</t>
  </si>
  <si>
    <t>Non-Utility Property</t>
  </si>
  <si>
    <t>Utility Investments</t>
  </si>
  <si>
    <t>Accounts Payable</t>
  </si>
  <si>
    <t>Notes Payable</t>
  </si>
  <si>
    <t>Customer Deposits</t>
  </si>
  <si>
    <t>Accrued Taxes</t>
  </si>
  <si>
    <t>Accrued Taxes, Utility Operating Income</t>
  </si>
  <si>
    <t>Accrued Taxes, Taxes, Other Than Income</t>
  </si>
  <si>
    <t>Accrued Taxes, Income Taxes</t>
  </si>
  <si>
    <t>Accrued Taxes, Other Income and Deductions</t>
  </si>
  <si>
    <t>Accrued Interest</t>
  </si>
  <si>
    <t>Accrued Interest on Long-Term Debt</t>
  </si>
  <si>
    <t>Accrued Interest on Other Liabilities</t>
  </si>
  <si>
    <t>Miscellaneous Current and Accrued Liabilities</t>
  </si>
  <si>
    <t>Other Long-Term Debt</t>
  </si>
  <si>
    <t>Advances for Construction</t>
  </si>
  <si>
    <t>Other Deferred Credits</t>
  </si>
  <si>
    <t>Regulatory Liabilities</t>
  </si>
  <si>
    <t>Other Deferred Liabilities</t>
  </si>
  <si>
    <t>Accumulated Deferred Investment Tax Credits</t>
  </si>
  <si>
    <t>Miscellaneous Operating Reserves</t>
  </si>
  <si>
    <t>Accumulated Deferred Income Taxes</t>
  </si>
  <si>
    <t>Accumulated Deferred Income Taxes - Accelerated Amortization</t>
  </si>
  <si>
    <t>Accumulated Deferred Income Taxes - Liberalized Depreciation</t>
  </si>
  <si>
    <t>Accumulated Deferred Income Taxes - Other</t>
  </si>
  <si>
    <t>Common Stock Issued</t>
  </si>
  <si>
    <t>Preferred Stock Issued</t>
  </si>
  <si>
    <t>Other Paid-In Capital</t>
  </si>
  <si>
    <t>Contractual Services - Accounting</t>
  </si>
  <si>
    <t>Contractual Services - Legal</t>
  </si>
  <si>
    <t>Contractual Services - Other</t>
  </si>
  <si>
    <t>Insurance - Vehicle</t>
  </si>
  <si>
    <t>Insurance - General Liability</t>
  </si>
  <si>
    <t>Insurance - Worker's Compensation</t>
  </si>
  <si>
    <t>Insurance - Other</t>
  </si>
  <si>
    <t>Fuel for Power Production</t>
  </si>
  <si>
    <t>Contractual Services - Engineering</t>
  </si>
  <si>
    <t>Contractual Services - Management Fees</t>
  </si>
  <si>
    <t>Returned Check Fees</t>
  </si>
  <si>
    <t>Late Charges</t>
  </si>
  <si>
    <t>Miscellaneous Deferred Debits</t>
  </si>
  <si>
    <t>Deferred Rate Case Expense</t>
  </si>
  <si>
    <t>Other Deferred Debits</t>
  </si>
  <si>
    <t>Regulatory Assets</t>
  </si>
  <si>
    <t>Accumulated Deferred Federal Income Taxes</t>
  </si>
  <si>
    <t>Accumulated Deferred State Income Taxes</t>
  </si>
  <si>
    <t>Accumulated Deferred Local Income Taxes</t>
  </si>
  <si>
    <t>Utility Regulatory Assessment Fees</t>
  </si>
  <si>
    <t>Federal Income Taxes, Utility Operating Income</t>
  </si>
  <si>
    <t>State Income Taxes, Utility Operating Income</t>
  </si>
  <si>
    <t>Local Income Taxes, Utility Operating Income</t>
  </si>
  <si>
    <t>Deferred Federal Income Taxes</t>
  </si>
  <si>
    <t>Deferred State Income Taxes</t>
  </si>
  <si>
    <t>Deferred Local Income Taxes</t>
  </si>
  <si>
    <t>Allowance for Funds Used During Construction</t>
  </si>
  <si>
    <t>Non-Utility Income</t>
  </si>
  <si>
    <t>Interest Expense</t>
  </si>
  <si>
    <t>Interest on Debt to Associated Companies</t>
  </si>
  <si>
    <t>Interest on Short-Term Debt</t>
  </si>
  <si>
    <t>Interest on Long-Term Debt</t>
  </si>
  <si>
    <t>Interest on Customer Deposits</t>
  </si>
  <si>
    <t>Interest - Other</t>
  </si>
  <si>
    <t>Appropriations of Retained Earnings</t>
  </si>
  <si>
    <t>Dividends Declared - Preferred Stock</t>
  </si>
  <si>
    <t>Dividends Declared - Common Stock</t>
  </si>
  <si>
    <t>Adjustments to Retained Earnings</t>
  </si>
  <si>
    <t>Guaranteed Revenues</t>
  </si>
  <si>
    <t>Buildings</t>
  </si>
  <si>
    <t>Real Property</t>
  </si>
  <si>
    <t>Regulatory Commission Expense - Amortization of Rate Case Expense</t>
  </si>
  <si>
    <t>Regulatory Commission Expense - Other</t>
  </si>
  <si>
    <t>Association / Membership Dues</t>
  </si>
  <si>
    <t>Conventions and Industry Meetings</t>
  </si>
  <si>
    <t>Office Equipment and Related Repairs</t>
  </si>
  <si>
    <t>Postage</t>
  </si>
  <si>
    <t>Office Supplies</t>
  </si>
  <si>
    <t>Bank Charges</t>
  </si>
  <si>
    <t>Office Utilities</t>
  </si>
  <si>
    <t>(Legal Name of Utility)</t>
  </si>
  <si>
    <t>CPCN Number:</t>
  </si>
  <si>
    <t>Business Entity Number:</t>
  </si>
  <si>
    <t>For the Year Ended:</t>
  </si>
  <si>
    <t>This Page is for Look Up Data and Range</t>
  </si>
  <si>
    <t>Select a Year</t>
  </si>
  <si>
    <t>DO NOT ROLL OR FOLD</t>
  </si>
  <si>
    <t xml:space="preserve">December 31, </t>
  </si>
  <si>
    <t>PUBLIC SERVICE COMMISSION</t>
  </si>
  <si>
    <t>OF UTAH</t>
  </si>
  <si>
    <t>TO</t>
  </si>
  <si>
    <t>GENERAL GUIDELINES FOR REPORTING</t>
  </si>
  <si>
    <t>3.</t>
  </si>
  <si>
    <t>4.</t>
  </si>
  <si>
    <t>5.</t>
  </si>
  <si>
    <t>6.</t>
  </si>
  <si>
    <t>7.</t>
  </si>
  <si>
    <t>8.</t>
  </si>
  <si>
    <t>9.</t>
  </si>
  <si>
    <t>This form is formatted using Microsoft Excel to allow for electronic preparation.</t>
  </si>
  <si>
    <t>Where information called for is not provided, state fully the reason for its omission.</t>
  </si>
  <si>
    <t>Box 146751</t>
  </si>
  <si>
    <t>Salt Lake City, UT  84114-6751</t>
  </si>
  <si>
    <t>Questions regarding this form:</t>
  </si>
  <si>
    <r>
      <t xml:space="preserve">If it is necessary or desirable to show additional statements or schedules for the purpose of further explanation, they should be made on a standard letter size paper.  Each additional supporting schedule should contain the </t>
    </r>
    <r>
      <rPr>
        <i/>
        <u val="single"/>
        <sz val="12"/>
        <color indexed="8"/>
        <rFont val="Times New Roman"/>
        <family val="1"/>
      </rPr>
      <t>page and line reference to the PSC form</t>
    </r>
    <r>
      <rPr>
        <sz val="12"/>
        <color indexed="8"/>
        <rFont val="Times New Roman"/>
        <family val="1"/>
      </rPr>
      <t xml:space="preserve"> so that PSC staff will be able to follow the preparer's intentions.</t>
    </r>
  </si>
  <si>
    <r>
      <t xml:space="preserve">Wherever schedules call for comparisons to figures of a previous year, </t>
    </r>
    <r>
      <rPr>
        <b/>
        <i/>
        <sz val="12"/>
        <color indexed="8"/>
        <rFont val="Times New Roman"/>
        <family val="1"/>
      </rPr>
      <t>the figures reported must be based upon those shown on this company's annual report from the previous year or an explanation provided as to why different figures were used.</t>
    </r>
  </si>
  <si>
    <t>CERTIFICATE OF OATH</t>
  </si>
  <si>
    <t>)</t>
  </si>
  <si>
    <t>We, the undersigned,</t>
  </si>
  <si>
    <t xml:space="preserve">STATE OF  </t>
  </si>
  <si>
    <t xml:space="preserve">COUNTY OF  </t>
  </si>
  <si>
    <t xml:space="preserve"> of</t>
  </si>
  <si>
    <t>be a complete and correct statement of the business and affairs of said Company in</t>
  </si>
  <si>
    <t>every respect to each and every matter and thing therein set forth, to the best of my</t>
  </si>
  <si>
    <t>knowledge, information and belief; and we further say that no deductions were made before</t>
  </si>
  <si>
    <t>stating the gross earnings or receipts herein set forth, except those shown in the foregoing</t>
  </si>
  <si>
    <t>accounts; and that the accounts and figures contained in the foregoing report embrace all the</t>
  </si>
  <si>
    <t>financial operations of said Company during the period for which said report is made.</t>
  </si>
  <si>
    <t>Subscribed and sworn to before me</t>
  </si>
  <si>
    <t>Notary Public</t>
  </si>
  <si>
    <t>( Commission expiration date )</t>
  </si>
  <si>
    <t>Annual Report of:</t>
  </si>
  <si>
    <t>For the period ending:</t>
  </si>
  <si>
    <t>For the period ending: December 31,</t>
  </si>
  <si>
    <r>
      <t xml:space="preserve">this </t>
    </r>
    <r>
      <rPr>
        <u val="single"/>
        <sz val="13"/>
        <color indexed="8"/>
        <rFont val="Times New Roman"/>
        <family val="1"/>
      </rPr>
      <t xml:space="preserve">                </t>
    </r>
    <r>
      <rPr>
        <sz val="13"/>
        <color indexed="8"/>
        <rFont val="Times New Roman"/>
        <family val="1"/>
      </rPr>
      <t xml:space="preserve"> day of</t>
    </r>
  </si>
  <si>
    <t>PUBLIC SERVICE COMMISSION OF UTAH</t>
  </si>
  <si>
    <t>(Do not exceed the length of the highlighted cells)</t>
  </si>
  <si>
    <t>For the Calendar Year Ended:</t>
  </si>
  <si>
    <t>Company Information Page</t>
  </si>
  <si>
    <t>December 31,</t>
  </si>
  <si>
    <t>Report of:</t>
  </si>
  <si>
    <t>Telephone Number:</t>
  </si>
  <si>
    <t>Zip Code:</t>
  </si>
  <si>
    <t>Person to whom correspondence should be addressed concerning this report:</t>
  </si>
  <si>
    <t>Utility Officers:</t>
  </si>
  <si>
    <t>Telephone No.</t>
  </si>
  <si>
    <t>President:</t>
  </si>
  <si>
    <t>Vice-President:</t>
  </si>
  <si>
    <t>Treasurer:</t>
  </si>
  <si>
    <t>Secretary</t>
  </si>
  <si>
    <t>If a corporation - Provide the Name and Percentage of each person owning or holding directly or indirectly five (5) percent or more of the voting securities of this company.</t>
  </si>
  <si>
    <t>Percent:</t>
  </si>
  <si>
    <t>11.</t>
  </si>
  <si>
    <t>A.</t>
  </si>
  <si>
    <t>B.</t>
  </si>
  <si>
    <t>Line No.</t>
  </si>
  <si>
    <t>( b )</t>
  </si>
  <si>
    <t>( a )</t>
  </si>
  <si>
    <t>( c )</t>
  </si>
  <si>
    <t>( d )</t>
  </si>
  <si>
    <t>Total Year-End Customers</t>
  </si>
  <si>
    <t xml:space="preserve">* When customers meters record in cubic feet, multiply by 7.45 to obtain number of gallons.          </t>
  </si>
  <si>
    <t>Increase or (Decrease)</t>
  </si>
  <si>
    <t>Deferred to Future Periods, Utility Operations</t>
  </si>
  <si>
    <t>Restored to Operating Income, Utility Operations</t>
  </si>
  <si>
    <t xml:space="preserve">BALANCE SHEET </t>
  </si>
  <si>
    <t>(Assets and Other Debits)</t>
  </si>
  <si>
    <t xml:space="preserve">% of </t>
  </si>
  <si>
    <t>REVENUES</t>
  </si>
  <si>
    <t>Total Rev</t>
  </si>
  <si>
    <t>EXPENSES</t>
  </si>
  <si>
    <t>Total Exp</t>
  </si>
  <si>
    <t>Operation &amp; Maintenance:</t>
  </si>
  <si>
    <t>Depreciation Expense:</t>
  </si>
  <si>
    <t>Income Taxes:</t>
  </si>
  <si>
    <t>Other Expense:</t>
  </si>
  <si>
    <t>Total Revenue:</t>
  </si>
  <si>
    <t>Total Expenses:</t>
  </si>
  <si>
    <t>Net Income:</t>
  </si>
  <si>
    <t>ASSETS</t>
  </si>
  <si>
    <t>Utility Plant Leased to Others</t>
  </si>
  <si>
    <t>Accumulated Amortization of Utility Plant Acquisition Adjustments</t>
  </si>
  <si>
    <t>Accumulated Depreciation and Amortization of Non-Utility Property</t>
  </si>
  <si>
    <t>Preliminary Survey and Investigation Charges</t>
  </si>
  <si>
    <t>Clearing Accounts</t>
  </si>
  <si>
    <t>Building Service Expenses - Clearing</t>
  </si>
  <si>
    <t>Electronic Data Processing Expenses - Clearing</t>
  </si>
  <si>
    <t>Laboratory Expenses - Clearing</t>
  </si>
  <si>
    <t>Payroll - Clearing</t>
  </si>
  <si>
    <t>Shop Expenses - Clearing</t>
  </si>
  <si>
    <t>Tools and Work Equipment Expenses - Clearing</t>
  </si>
  <si>
    <t>Transportation Expenses - Clearing</t>
  </si>
  <si>
    <t>Charges by Associated Companies - Clearing</t>
  </si>
  <si>
    <t>Temporary Facilities</t>
  </si>
  <si>
    <t>Research and Development Expenditures</t>
  </si>
  <si>
    <t>Unappropriated Retained Earnings</t>
  </si>
  <si>
    <t>Proprietary Capital (for proprietorships and partnerships)</t>
  </si>
  <si>
    <t>Contributions in Aid of Construction</t>
  </si>
  <si>
    <t>Accumulated Amortization of Contributions in Aid of Construction</t>
  </si>
  <si>
    <t>Utility Operating Income</t>
  </si>
  <si>
    <t>Depreciation Expenses</t>
  </si>
  <si>
    <t>Amortization of Utility Plant Acquisition Adjustments</t>
  </si>
  <si>
    <t>Amortization Expense</t>
  </si>
  <si>
    <t>Taxes Other Than Income</t>
  </si>
  <si>
    <t>Income Taxes</t>
  </si>
  <si>
    <t>Provision For Deferred Income Taxes</t>
  </si>
  <si>
    <t>Investment Tax Credits</t>
  </si>
  <si>
    <t>Interest and Dividend Income</t>
  </si>
  <si>
    <t>Miscellaneous Non-Utility Expenses</t>
  </si>
  <si>
    <t>Balance Transferred From Income</t>
  </si>
  <si>
    <t>Utility Operations</t>
  </si>
  <si>
    <t>Nonutility Operations</t>
  </si>
  <si>
    <t>of Limited Term Plant</t>
  </si>
  <si>
    <t>of Property Losses</t>
  </si>
  <si>
    <t>of  Other Utility Plant</t>
  </si>
  <si>
    <t>of Regulatory Assets</t>
  </si>
  <si>
    <t>of Regulatory Liabilities</t>
  </si>
  <si>
    <t>Increase or (Decrease)             (c - b)</t>
  </si>
  <si>
    <t>Cash in Bank- (savings, checking, other)</t>
  </si>
  <si>
    <t>Current Assets:</t>
  </si>
  <si>
    <t>Long-Term Assets:</t>
  </si>
  <si>
    <t>Current Liabilities:</t>
  </si>
  <si>
    <t>Interest Payable</t>
  </si>
  <si>
    <t>Income Taxes Payable</t>
  </si>
  <si>
    <t>STOCKHOLDERS' EQUITY</t>
  </si>
  <si>
    <t>Contributed Capital:</t>
  </si>
  <si>
    <t>INCOME STATEMENT</t>
  </si>
  <si>
    <t>LIABILITIES</t>
  </si>
  <si>
    <t>Long-Term Liabilities:</t>
  </si>
  <si>
    <t>Accounts Receivable</t>
  </si>
  <si>
    <t>Notes Payable (Current)</t>
  </si>
  <si>
    <t>Notes Payable (Long-Term)</t>
  </si>
  <si>
    <t>Deferred Debits:</t>
  </si>
  <si>
    <t>(Liabilities and Other Credits)</t>
  </si>
  <si>
    <t>Other Property and Investments:</t>
  </si>
  <si>
    <t>Deferred Credits:</t>
  </si>
  <si>
    <t>Operating Reserves:</t>
  </si>
  <si>
    <t>Accumulated Deferred Income Taxes:</t>
  </si>
  <si>
    <t>Contributions in Aid of Construction (CIAC)</t>
  </si>
  <si>
    <t>(Profit and Loss)</t>
  </si>
  <si>
    <t>UTILITY OPERATING REVENUES</t>
  </si>
  <si>
    <t>Operating Revenues:</t>
  </si>
  <si>
    <t>Cost of Goods Sold:</t>
  </si>
  <si>
    <t>, and / or</t>
  </si>
  <si>
    <t>Name and Title</t>
  </si>
  <si>
    <t>Other Income:</t>
  </si>
  <si>
    <t>Other Customers:</t>
  </si>
  <si>
    <t>Salaries &amp; Wages - Officers, Directors and Majority Stockholders</t>
  </si>
  <si>
    <t>Materials and Supplies</t>
  </si>
  <si>
    <t>Rental of Equipment</t>
  </si>
  <si>
    <t>Advertising Expenses</t>
  </si>
  <si>
    <t>Turn on Fees</t>
  </si>
  <si>
    <t>Turn off Fees</t>
  </si>
  <si>
    <t>Miscellaneous Service Revenues</t>
  </si>
  <si>
    <t>Other Miscellaneous Services Revenue</t>
  </si>
  <si>
    <t>Water Sales (Rate Revenue):</t>
  </si>
  <si>
    <t>Other Sales (Other Revenue):</t>
  </si>
  <si>
    <t>Other Expenses:</t>
  </si>
  <si>
    <t>Total Other Expenses:</t>
  </si>
  <si>
    <t>Total Cost of Good Sold:</t>
  </si>
  <si>
    <t>Total Operating Revenues:</t>
  </si>
  <si>
    <t>Total Other Income:</t>
  </si>
  <si>
    <t>GROSS PROFIT / (LOSS):</t>
  </si>
  <si>
    <t>Email:</t>
  </si>
  <si>
    <t>Organization</t>
  </si>
  <si>
    <t>Franchises</t>
  </si>
  <si>
    <t>Land and Land Rights</t>
  </si>
  <si>
    <t>Structures and Improvements</t>
  </si>
  <si>
    <t>Power Generation Equipment</t>
  </si>
  <si>
    <t>Pumping Equipment</t>
  </si>
  <si>
    <t>Other Plant and Miscellaneous Equipment</t>
  </si>
  <si>
    <t>Office Furniture and Equipment</t>
  </si>
  <si>
    <t>Transportation Equipment</t>
  </si>
  <si>
    <t>Stores Equipment</t>
  </si>
  <si>
    <t>Laboratory Equipment</t>
  </si>
  <si>
    <t>Power Operated Equipment</t>
  </si>
  <si>
    <t>Communication Equipment</t>
  </si>
  <si>
    <t>Miscellaneous Equipment</t>
  </si>
  <si>
    <t>TOTAL CURRENT LIABILITIES:</t>
  </si>
  <si>
    <t>TOTAL LONG-TERM LIABILITIES:</t>
  </si>
  <si>
    <t>TOTAL DEFERRED CREDITS:</t>
  </si>
  <si>
    <t>TOTAL OPERATING RESERVES:</t>
  </si>
  <si>
    <t>TOTAL ACCUMULATED DEFERRED INCOME TAXES:</t>
  </si>
  <si>
    <t>TOTAL LIABILITIES:</t>
  </si>
  <si>
    <t>TOTAL STOCKHOLDERS' EQUITY:</t>
  </si>
  <si>
    <t>TOTAL LIABILITIES and STOCKHOLDERS' EQUITY:</t>
  </si>
  <si>
    <t>TOTAL CURRENT ASSETS:</t>
  </si>
  <si>
    <t>TOTAL LONG-TERM ASSETS:</t>
  </si>
  <si>
    <t>TOTAL OTHER PROPERTY and INVESTMENTS:</t>
  </si>
  <si>
    <t>TOTAL ASSETS:</t>
  </si>
  <si>
    <t>TOTAL DEFERRED DEBITS:</t>
  </si>
  <si>
    <t>NET PROFIT / (LOSS):</t>
  </si>
  <si>
    <t>The Utah Public Service Commission Rules R746-330(4)(5) requires that the books and records maintained by the utility must comply with the systems of accounts established for Class A Water Utilities prepared by the National Association of Regulatory Commissioners ("NARUC"). The account numbers listed in the accompanying Annual Report are NARUC account numbers.  If the company uses a different account numbering system, please attach an explanation along with a cross-reference from the company's account numbers to the NARUC account numbers.</t>
  </si>
  <si>
    <t>R746-400-7. Confidentiality.</t>
  </si>
  <si>
    <t>, on our oath servally say that the</t>
  </si>
  <si>
    <t>foregoing report has been prepared, under our direction, from the original books, papers and</t>
  </si>
  <si>
    <t>records of said Company, that we have carefully examined the same, and declare the same to</t>
  </si>
  <si>
    <t>(Signature Line) Name, Title and Date</t>
  </si>
  <si>
    <t>References to returns of former years or to other reports should not take the place of required entries except as specifically instructed by the PSC.</t>
  </si>
  <si>
    <t>Non-Depreciable</t>
  </si>
  <si>
    <t>Depreciable</t>
  </si>
  <si>
    <t>Beginning Asset Balance</t>
  </si>
  <si>
    <t>Ending Asset Balance</t>
  </si>
  <si>
    <t>Water Rights</t>
  </si>
  <si>
    <t>Land and Land Rights and Water Rights</t>
  </si>
  <si>
    <t>Prior Year's Accumulated Depreciation</t>
  </si>
  <si>
    <t>Utility Plant in Service</t>
  </si>
  <si>
    <r>
      <t xml:space="preserve">Accumulated Provision for Uncollectible Accounts - </t>
    </r>
    <r>
      <rPr>
        <b/>
        <sz val="12"/>
        <rFont val="Times New Roman"/>
        <family val="1"/>
      </rPr>
      <t>(Credit)</t>
    </r>
  </si>
  <si>
    <r>
      <t>Provision For Deferred Income Taxes - (</t>
    </r>
    <r>
      <rPr>
        <b/>
        <sz val="12"/>
        <rFont val="Times New Roman"/>
        <family val="1"/>
      </rPr>
      <t>Credit)</t>
    </r>
  </si>
  <si>
    <r>
      <rPr>
        <u val="single"/>
        <sz val="12"/>
        <color indexed="8"/>
        <rFont val="Times New Roman"/>
        <family val="1"/>
      </rPr>
      <t>LESS:</t>
    </r>
    <r>
      <rPr>
        <sz val="12"/>
        <color indexed="8"/>
        <rFont val="Times New Roman"/>
        <family val="1"/>
      </rPr>
      <t xml:space="preserve"> Accumulated Depreciation</t>
    </r>
  </si>
  <si>
    <r>
      <rPr>
        <u val="single"/>
        <sz val="12"/>
        <rFont val="Times New Roman"/>
        <family val="1"/>
      </rPr>
      <t>LESS:</t>
    </r>
    <r>
      <rPr>
        <sz val="12"/>
        <rFont val="Times New Roman"/>
        <family val="1"/>
      </rPr>
      <t xml:space="preserve"> Accum. Amort. Utility Plant Acquisition Adjustments</t>
    </r>
  </si>
  <si>
    <r>
      <rPr>
        <u val="single"/>
        <sz val="12"/>
        <color indexed="8"/>
        <rFont val="Times New Roman"/>
        <family val="1"/>
      </rPr>
      <t>LESS:</t>
    </r>
    <r>
      <rPr>
        <sz val="12"/>
        <color indexed="8"/>
        <rFont val="Times New Roman"/>
        <family val="1"/>
      </rPr>
      <t xml:space="preserve"> Accumulated Depreciation on Non-Utility Property</t>
    </r>
  </si>
  <si>
    <r>
      <t xml:space="preserve">Provision For Deferred Income Taxes- </t>
    </r>
    <r>
      <rPr>
        <b/>
        <sz val="12"/>
        <color indexed="8"/>
        <rFont val="Times New Roman"/>
        <family val="1"/>
      </rPr>
      <t>(CREDIT)</t>
    </r>
  </si>
  <si>
    <t>Date of original organization of utility:</t>
  </si>
  <si>
    <t>Number of Connections Allowed by CPCN:</t>
  </si>
  <si>
    <r>
      <t>Depreciation Rate</t>
    </r>
    <r>
      <rPr>
        <sz val="12"/>
        <color indexed="10"/>
        <rFont val="Times New Roman"/>
        <family val="1"/>
      </rPr>
      <t xml:space="preserve"> **</t>
    </r>
  </si>
  <si>
    <t>Assets and Depreciation Schedule</t>
  </si>
  <si>
    <t>104a</t>
  </si>
  <si>
    <t>104b</t>
  </si>
  <si>
    <t>Other Miscellaneous Expenses Not Classified</t>
  </si>
  <si>
    <t>Amortizable</t>
  </si>
  <si>
    <r>
      <t>****</t>
    </r>
    <r>
      <rPr>
        <sz val="12"/>
        <rFont val="Times New Roman"/>
        <family val="1"/>
      </rPr>
      <t xml:space="preserve"> Please give detailed information for any change listed on the detail page provided below.</t>
    </r>
  </si>
  <si>
    <t>Detailed Information Page</t>
  </si>
  <si>
    <t>Contribution Retired            Sold</t>
  </si>
  <si>
    <t>Purchased</t>
  </si>
  <si>
    <t>Retired</t>
  </si>
  <si>
    <t>Sold</t>
  </si>
  <si>
    <t>Please Select</t>
  </si>
  <si>
    <t>Contibution</t>
  </si>
  <si>
    <t>Date of Transaction</t>
  </si>
  <si>
    <t>Dollar Amount</t>
  </si>
  <si>
    <t>Purchased Retired            Sold</t>
  </si>
  <si>
    <t>Please provide a brief description of MAJOR activies which have occurred during the year which will have material effect on operations, such as rate changes, or changes in plant or operating practices:</t>
  </si>
  <si>
    <t>ACCOUNTING INFORMATION INPUT PAGE</t>
  </si>
  <si>
    <r>
      <t xml:space="preserve">Additions to Assets </t>
    </r>
    <r>
      <rPr>
        <b/>
        <sz val="12"/>
        <color indexed="10"/>
        <rFont val="Times New Roman"/>
        <family val="1"/>
      </rPr>
      <t>*</t>
    </r>
  </si>
  <si>
    <t>Retirement / Deletions to Assets *</t>
  </si>
  <si>
    <r>
      <t xml:space="preserve">*          </t>
    </r>
    <r>
      <rPr>
        <sz val="12"/>
        <rFont val="Times New Roman"/>
        <family val="1"/>
      </rPr>
      <t xml:space="preserve"> Please give detailed information for any change listed on the detail page provided below.</t>
    </r>
  </si>
  <si>
    <r>
      <rPr>
        <sz val="12"/>
        <color indexed="10"/>
        <rFont val="Times New Roman"/>
        <family val="1"/>
      </rPr>
      <t>*</t>
    </r>
    <r>
      <rPr>
        <b/>
        <sz val="12"/>
        <color indexed="10"/>
        <rFont val="Times New Roman"/>
        <family val="1"/>
      </rPr>
      <t>*</t>
    </r>
    <r>
      <rPr>
        <sz val="12"/>
        <color indexed="10"/>
        <rFont val="Times New Roman"/>
        <family val="1"/>
      </rPr>
      <t xml:space="preserve">       </t>
    </r>
    <r>
      <rPr>
        <sz val="12"/>
        <rFont val="Times New Roman"/>
        <family val="1"/>
      </rPr>
      <t xml:space="preserve"> The Depreciation Rate is calculated based on the Averages Service Life and any applicable Net Salvage Value per R746-332</t>
    </r>
  </si>
  <si>
    <r>
      <rPr>
        <b/>
        <sz val="12"/>
        <color indexed="10"/>
        <rFont val="Times New Roman"/>
        <family val="1"/>
      </rPr>
      <t xml:space="preserve">***   </t>
    </r>
    <r>
      <rPr>
        <sz val="12"/>
        <color indexed="8"/>
        <rFont val="Times New Roman"/>
        <family val="1"/>
      </rPr>
      <t xml:space="preserve">   Please be aware that once an asset is fully depreciated it can no longer be depreciated.  </t>
    </r>
  </si>
  <si>
    <r>
      <rPr>
        <b/>
        <sz val="12"/>
        <color indexed="10"/>
        <rFont val="Times New Roman"/>
        <family val="1"/>
      </rPr>
      <t>****</t>
    </r>
    <r>
      <rPr>
        <sz val="12"/>
        <color indexed="8"/>
        <rFont val="Times New Roman"/>
        <family val="1"/>
      </rPr>
      <t xml:space="preserve">   Totals are transferred to Account Information (INPUT) page associated with account number shown beneath total.</t>
    </r>
  </si>
  <si>
    <r>
      <t xml:space="preserve">TOTALS (less Land and Water Rights) </t>
    </r>
    <r>
      <rPr>
        <b/>
        <sz val="12"/>
        <color indexed="10"/>
        <rFont val="Times New Roman"/>
        <family val="1"/>
      </rPr>
      <t>****</t>
    </r>
  </si>
  <si>
    <r>
      <t xml:space="preserve">Retirement / Deletions to Assets </t>
    </r>
    <r>
      <rPr>
        <b/>
        <sz val="12"/>
        <color indexed="10"/>
        <rFont val="Times New Roman"/>
        <family val="1"/>
      </rPr>
      <t>*</t>
    </r>
  </si>
  <si>
    <t>*</t>
  </si>
  <si>
    <r>
      <rPr>
        <b/>
        <i/>
        <sz val="12"/>
        <color indexed="10"/>
        <rFont val="Times New Roman"/>
        <family val="1"/>
      </rPr>
      <t xml:space="preserve">** </t>
    </r>
    <r>
      <rPr>
        <b/>
        <i/>
        <sz val="12"/>
        <rFont val="Times New Roman"/>
        <family val="1"/>
      </rPr>
      <t xml:space="preserve">NOTE - </t>
    </r>
    <r>
      <rPr>
        <sz val="12"/>
        <rFont val="Times New Roman"/>
        <family val="1"/>
      </rPr>
      <t>If you have values (i.e expenses ) that are still not endered or unidentified here, please refer to accounts above.</t>
    </r>
  </si>
  <si>
    <t>Beginning Balance</t>
  </si>
  <si>
    <t>Ending Balance</t>
  </si>
  <si>
    <t>Amounts in these cells are forwarded from "Assests and Depreciation (INPUT)"</t>
  </si>
  <si>
    <t>Amounts in these cells are forwarded from "Contribution in Aid (INPUT)"</t>
  </si>
  <si>
    <r>
      <t xml:space="preserve">Reserves for Capital Improvements </t>
    </r>
    <r>
      <rPr>
        <b/>
        <sz val="12"/>
        <rFont val="Times New Roman"/>
        <family val="1"/>
      </rPr>
      <t>(Beginning Balance)</t>
    </r>
  </si>
  <si>
    <r>
      <t xml:space="preserve">Reserves for Capital Improvements </t>
    </r>
    <r>
      <rPr>
        <b/>
        <sz val="12"/>
        <rFont val="Times New Roman"/>
        <family val="1"/>
      </rPr>
      <t>(Ending Balance)</t>
    </r>
  </si>
  <si>
    <t>**</t>
  </si>
  <si>
    <t>NARUC
Acct No.</t>
  </si>
  <si>
    <t>(d)</t>
  </si>
  <si>
    <t>Revenues</t>
  </si>
  <si>
    <r>
      <t xml:space="preserve">*         </t>
    </r>
    <r>
      <rPr>
        <sz val="12"/>
        <rFont val="Times New Roman"/>
        <family val="1"/>
      </rPr>
      <t xml:space="preserve"> Please give detailed information for any change listed on the detail page provided below.</t>
    </r>
  </si>
  <si>
    <t>RESERVE CAPITAL ACCOUNT INPUT PAGE</t>
  </si>
  <si>
    <t xml:space="preserve">Total Withdrawals (Expenditures)      </t>
  </si>
  <si>
    <r>
      <t xml:space="preserve">Deposits (System Fees) </t>
    </r>
    <r>
      <rPr>
        <b/>
        <sz val="12"/>
        <color indexed="10"/>
        <rFont val="Times New Roman"/>
        <family val="1"/>
      </rPr>
      <t xml:space="preserve">*                    </t>
    </r>
    <r>
      <rPr>
        <b/>
        <i/>
        <sz val="12"/>
        <color indexed="10"/>
        <rFont val="Times New Roman"/>
        <family val="1"/>
      </rPr>
      <t xml:space="preserve"> </t>
    </r>
    <r>
      <rPr>
        <b/>
        <i/>
        <sz val="12"/>
        <rFont val="Times New Roman"/>
        <family val="1"/>
      </rPr>
      <t xml:space="preserve"> (See Input section below ===&gt;)</t>
    </r>
  </si>
  <si>
    <t>Messages and Reminders</t>
  </si>
  <si>
    <t>(NEGATIVE)</t>
  </si>
  <si>
    <t>Total Revenue (income)</t>
  </si>
  <si>
    <t>Total Expenses</t>
  </si>
  <si>
    <t>OTHER EXPENSES AND INCOME</t>
  </si>
  <si>
    <t>Other Accounts Receivable</t>
  </si>
  <si>
    <t>Notes Receivable</t>
  </si>
  <si>
    <t>Accounts Receivable from Associated Companies</t>
  </si>
  <si>
    <t>Notes Receivable from Associated Companies</t>
  </si>
  <si>
    <t>Accounts Payable to Associated Companies</t>
  </si>
  <si>
    <r>
      <rPr>
        <b/>
        <i/>
        <sz val="12"/>
        <color indexed="8"/>
        <rFont val="Times New Roman"/>
        <family val="1"/>
      </rPr>
      <t xml:space="preserve">A. Public Information </t>
    </r>
    <r>
      <rPr>
        <sz val="12"/>
        <color indexed="8"/>
        <rFont val="Times New Roman"/>
        <family val="1"/>
      </rPr>
      <t xml:space="preserve">— Reports filed pursuant to this rule shall be considered public information unless otherwise provided. </t>
    </r>
  </si>
  <si>
    <r>
      <rPr>
        <b/>
        <i/>
        <sz val="12"/>
        <color indexed="8"/>
        <rFont val="Times New Roman"/>
        <family val="1"/>
      </rPr>
      <t xml:space="preserve">B. Protected Documents </t>
    </r>
    <r>
      <rPr>
        <sz val="12"/>
        <color indexed="8"/>
        <rFont val="Times New Roman"/>
        <family val="1"/>
      </rPr>
      <t>— If a reporting entity desires that any report, copy or document, or any portion thereof, required by this rule, be treated in any manner other than as public information, it shall comply with the provisions of the Government Records Access and Management Act, Title 63G, Chapter 2, and provide a written claim of confidentiality and the reasons supporting that claim. If the records, or portions thereof, are classified as protected under GRAMA, the Division shall maintain the confidential reports in a separate file and disclosure to anyone outside of the Commission, its staff, the Division, and the staff of the Committee of Consumer Services, shall only be as allowed by GRAMA.</t>
    </r>
  </si>
  <si>
    <r>
      <t xml:space="preserve">In the DATA areas on the following pages, please input the requested information in the green highlighted areas.  The spreadsheet has been programmed to perform all the necessary calculations. </t>
    </r>
    <r>
      <rPr>
        <b/>
        <u val="single"/>
        <sz val="12"/>
        <color indexed="8"/>
        <rFont val="Times New Roman"/>
        <family val="1"/>
      </rPr>
      <t>Non-highlighted areas are LOCKED and cannot be accessed by the user.</t>
    </r>
  </si>
  <si>
    <r>
      <t xml:space="preserve">Please input all numbers as </t>
    </r>
    <r>
      <rPr>
        <b/>
        <i/>
        <u val="single"/>
        <sz val="12"/>
        <color indexed="8"/>
        <rFont val="Times New Roman"/>
        <family val="1"/>
      </rPr>
      <t>POSITIVE.</t>
    </r>
  </si>
  <si>
    <r>
      <t xml:space="preserve">If the amount to be input is zero, then input a zero. </t>
    </r>
    <r>
      <rPr>
        <b/>
        <u val="single"/>
        <sz val="12"/>
        <color indexed="8"/>
        <rFont val="Times New Roman"/>
        <family val="1"/>
      </rPr>
      <t>Do not put a hyphen.</t>
    </r>
  </si>
  <si>
    <t>Balance Sheet Check Figures</t>
  </si>
  <si>
    <t>Income Statement</t>
  </si>
  <si>
    <t xml:space="preserve">Assets  </t>
  </si>
  <si>
    <t xml:space="preserve">   Income</t>
  </si>
  <si>
    <t xml:space="preserve">Liabilities  </t>
  </si>
  <si>
    <t xml:space="preserve">   Expense</t>
  </si>
  <si>
    <t xml:space="preserve">Equity  </t>
  </si>
  <si>
    <t xml:space="preserve">   Net Profit / (Loss)</t>
  </si>
  <si>
    <t xml:space="preserve">Total - (Assets - (Liabilities+Equity))  </t>
  </si>
  <si>
    <t>of Property Held for Future Use</t>
  </si>
  <si>
    <r>
      <t>Amounts in</t>
    </r>
    <r>
      <rPr>
        <sz val="12"/>
        <color indexed="10"/>
        <rFont val="Times New Roman"/>
        <family val="1"/>
      </rPr>
      <t xml:space="preserve"> </t>
    </r>
    <r>
      <rPr>
        <b/>
        <u val="single"/>
        <sz val="12"/>
        <color indexed="10"/>
        <rFont val="Times New Roman"/>
        <family val="1"/>
      </rPr>
      <t>this years cel</t>
    </r>
    <r>
      <rPr>
        <sz val="12"/>
        <color indexed="10"/>
        <rFont val="Times New Roman"/>
        <family val="1"/>
      </rPr>
      <t xml:space="preserve">l </t>
    </r>
    <r>
      <rPr>
        <sz val="12"/>
        <rFont val="Times New Roman"/>
        <family val="1"/>
      </rPr>
      <t>are forwarded from "Customers &amp; Water Sold (INPUT)"</t>
    </r>
  </si>
  <si>
    <t>Contractual Services - Testing &amp; Lab Fees</t>
  </si>
  <si>
    <t>Contractual Services - Water Sampling</t>
  </si>
  <si>
    <t>Contractual Services - Water System Repairs</t>
  </si>
  <si>
    <t>Contractual Services - Connection Expenses</t>
  </si>
  <si>
    <t>Contractual Services - Billing</t>
  </si>
  <si>
    <t xml:space="preserve">          Please give detailed list</t>
  </si>
  <si>
    <t>Month</t>
  </si>
  <si>
    <t># of Connections</t>
  </si>
  <si>
    <t>Date Deposited</t>
  </si>
  <si>
    <t>Total</t>
  </si>
  <si>
    <t>January</t>
  </si>
  <si>
    <t xml:space="preserve">   EXAMPLE</t>
  </si>
  <si>
    <t>Interest Received On Account</t>
  </si>
  <si>
    <t>EXAMPLE: February 17, 2011 - New roof for pump house number 2 on the northwest corner of the water service area</t>
  </si>
  <si>
    <t>Balance Check</t>
  </si>
  <si>
    <t xml:space="preserve">Income  </t>
  </si>
  <si>
    <t xml:space="preserve">Expenses  </t>
  </si>
  <si>
    <t xml:space="preserve">Net Profit / (Loss)  </t>
  </si>
  <si>
    <t>Amortization Expense:</t>
  </si>
  <si>
    <t>NOTES</t>
  </si>
  <si>
    <t>272 &amp; 406</t>
  </si>
  <si>
    <t>Deposots - Reserves for Capital Improvements</t>
  </si>
  <si>
    <t>Amounts in these cells are forwarded from "Reserve Capital Acct (INPUT)"</t>
  </si>
  <si>
    <r>
      <t xml:space="preserve">Please enter all inputs as </t>
    </r>
    <r>
      <rPr>
        <b/>
        <u val="single"/>
        <sz val="12"/>
        <rFont val="Times New Roman"/>
        <family val="1"/>
      </rPr>
      <t>POSITIVE</t>
    </r>
    <r>
      <rPr>
        <b/>
        <sz val="12"/>
        <rFont val="Times New Roman"/>
        <family val="1"/>
      </rPr>
      <t xml:space="preserve"> numbers.</t>
    </r>
  </si>
  <si>
    <t>Input Amounts for the Previous Year</t>
  </si>
  <si>
    <t>Input Amounts for the Report Year</t>
  </si>
  <si>
    <t xml:space="preserve">Increase or (Decrease)             </t>
  </si>
  <si>
    <r>
      <t xml:space="preserve">Utility Plant in Service </t>
    </r>
    <r>
      <rPr>
        <sz val="10"/>
        <color indexed="30"/>
        <rFont val="Times New Roman"/>
        <family val="1"/>
      </rPr>
      <t>(Input Amounts forwarded)</t>
    </r>
  </si>
  <si>
    <t>Accumulated Depreciation</t>
  </si>
  <si>
    <r>
      <t>of Utility Plant in Service</t>
    </r>
    <r>
      <rPr>
        <b/>
        <sz val="12"/>
        <color indexed="10"/>
        <rFont val="Times New Roman"/>
        <family val="1"/>
      </rPr>
      <t xml:space="preserve"> </t>
    </r>
    <r>
      <rPr>
        <b/>
        <sz val="10"/>
        <color indexed="10"/>
        <rFont val="Times New Roman"/>
        <family val="1"/>
      </rPr>
      <t xml:space="preserve"> </t>
    </r>
    <r>
      <rPr>
        <sz val="10"/>
        <color indexed="30"/>
        <rFont val="Times New Roman"/>
        <family val="1"/>
      </rPr>
      <t xml:space="preserve"> (Input Amounts forwarded)</t>
    </r>
  </si>
  <si>
    <t xml:space="preserve">of Utility Plant Leased to Others </t>
  </si>
  <si>
    <r>
      <t>Deposits - Reserves for Capital Improvements</t>
    </r>
    <r>
      <rPr>
        <sz val="10"/>
        <color indexed="10"/>
        <rFont val="Times New Roman"/>
        <family val="1"/>
      </rPr>
      <t xml:space="preserve"> </t>
    </r>
    <r>
      <rPr>
        <sz val="10"/>
        <color indexed="30"/>
        <rFont val="Times New Roman"/>
        <family val="1"/>
      </rPr>
      <t>(Input Amounts forwarded)</t>
    </r>
  </si>
  <si>
    <r>
      <t xml:space="preserve">Contributions in Aid of Construction </t>
    </r>
    <r>
      <rPr>
        <sz val="10"/>
        <color indexed="30"/>
        <rFont val="Times New Roman"/>
        <family val="1"/>
      </rPr>
      <t>(Input Amounts forwarded)</t>
    </r>
  </si>
  <si>
    <r>
      <t xml:space="preserve">Land and Land Rights and Water Rights </t>
    </r>
    <r>
      <rPr>
        <sz val="10"/>
        <color indexed="30"/>
        <rFont val="Times New Roman"/>
        <family val="1"/>
      </rPr>
      <t>(Input Amounts forwarded)</t>
    </r>
  </si>
  <si>
    <r>
      <t>Depreciation Expenses</t>
    </r>
    <r>
      <rPr>
        <sz val="10"/>
        <rFont val="Times New Roman"/>
        <family val="1"/>
      </rPr>
      <t xml:space="preserve"> </t>
    </r>
    <r>
      <rPr>
        <sz val="10"/>
        <color indexed="30"/>
        <rFont val="Times New Roman"/>
        <family val="1"/>
      </rPr>
      <t xml:space="preserve">(Input Amount forwarded </t>
    </r>
    <r>
      <rPr>
        <b/>
        <i/>
        <u val="single"/>
        <sz val="10"/>
        <color indexed="30"/>
        <rFont val="Times New Roman"/>
        <family val="1"/>
      </rPr>
      <t>This Years Amounts</t>
    </r>
    <r>
      <rPr>
        <sz val="10"/>
        <color indexed="30"/>
        <rFont val="Times New Roman"/>
        <family val="1"/>
      </rPr>
      <t xml:space="preserve"> only)</t>
    </r>
  </si>
  <si>
    <t>Miscellaneous Repairs</t>
  </si>
  <si>
    <t>Enter Amounts for Current Report Year Only</t>
  </si>
  <si>
    <t>Previous Year</t>
  </si>
  <si>
    <t>Report Year</t>
  </si>
  <si>
    <r>
      <t xml:space="preserve">Report Year's Depreciation Expense </t>
    </r>
    <r>
      <rPr>
        <b/>
        <sz val="12"/>
        <color indexed="10"/>
        <rFont val="Times New Roman"/>
        <family val="1"/>
      </rPr>
      <t>***</t>
    </r>
  </si>
  <si>
    <t>Report Year's Accumulated Depreciation Ending Balance</t>
  </si>
  <si>
    <r>
      <t xml:space="preserve">Report Year's Amortization of CIAC </t>
    </r>
    <r>
      <rPr>
        <b/>
        <sz val="12"/>
        <color indexed="10"/>
        <rFont val="Times New Roman"/>
        <family val="1"/>
      </rPr>
      <t>***</t>
    </r>
  </si>
  <si>
    <t>Previous Year's Accumulated Amortization of CIAC</t>
  </si>
  <si>
    <t>Report Year's Accumulated Amortization of CIAC Ending Balance</t>
  </si>
  <si>
    <r>
      <rPr>
        <sz val="12"/>
        <color indexed="10"/>
        <rFont val="Times New Roman"/>
        <family val="1"/>
      </rPr>
      <t>*</t>
    </r>
    <r>
      <rPr>
        <b/>
        <sz val="12"/>
        <color indexed="10"/>
        <rFont val="Times New Roman"/>
        <family val="1"/>
      </rPr>
      <t>*</t>
    </r>
    <r>
      <rPr>
        <sz val="12"/>
        <color indexed="10"/>
        <rFont val="Times New Roman"/>
        <family val="1"/>
      </rPr>
      <t xml:space="preserve">       </t>
    </r>
    <r>
      <rPr>
        <sz val="12"/>
        <rFont val="Times New Roman"/>
        <family val="1"/>
      </rPr>
      <t xml:space="preserve"> The rate used to calculated the Amortization of CIAC is based on the Averages Service Life and any applicable Net Salvage Value per R746-332</t>
    </r>
  </si>
  <si>
    <r>
      <rPr>
        <b/>
        <sz val="12"/>
        <color indexed="10"/>
        <rFont val="Times New Roman"/>
        <family val="1"/>
      </rPr>
      <t xml:space="preserve">***   </t>
    </r>
    <r>
      <rPr>
        <sz val="12"/>
        <color indexed="8"/>
        <rFont val="Times New Roman"/>
        <family val="1"/>
      </rPr>
      <t xml:space="preserve">   Please be aware that once an asset is fully amortized it can no longer be amortized.  </t>
    </r>
  </si>
  <si>
    <r>
      <rPr>
        <b/>
        <sz val="12"/>
        <color indexed="10"/>
        <rFont val="Times New Roman"/>
        <family val="1"/>
      </rPr>
      <t>****</t>
    </r>
    <r>
      <rPr>
        <sz val="12"/>
        <color indexed="8"/>
        <rFont val="Times New Roman"/>
        <family val="1"/>
      </rPr>
      <t xml:space="preserve">    Totals are transferred to Account Information (INPUT) page associated with account number shown beneath total.</t>
    </r>
  </si>
  <si>
    <t>Previous Year's Dollar Amounts</t>
  </si>
  <si>
    <t>Report Year's Dollar Amounts</t>
  </si>
  <si>
    <t>Summary of Revenue and Expense from Annual Report for the Report Year:</t>
  </si>
  <si>
    <t>Deposits for - Reserves for Capital Improvements</t>
  </si>
  <si>
    <t>234.a</t>
  </si>
  <si>
    <t>Completed Construction Not Classified</t>
  </si>
  <si>
    <t>Accumulated Amortization</t>
  </si>
  <si>
    <t>of Utility Plant in Service</t>
  </si>
  <si>
    <t>of Utility Plant Leased to Others</t>
  </si>
  <si>
    <t>Other Utility Plant Adjustments</t>
  </si>
  <si>
    <t>Investment in Associated Companies</t>
  </si>
  <si>
    <t>Other Investments</t>
  </si>
  <si>
    <t>Sinking Funds</t>
  </si>
  <si>
    <t>Other Special Funds</t>
  </si>
  <si>
    <t>Working Funds</t>
  </si>
  <si>
    <t>Temporary Cash Investments</t>
  </si>
  <si>
    <t>Plant Material and Supplies</t>
  </si>
  <si>
    <t>Merchandise</t>
  </si>
  <si>
    <t>Other Material and Supplies</t>
  </si>
  <si>
    <t>Stores Expense</t>
  </si>
  <si>
    <t>Prepayment</t>
  </si>
  <si>
    <t>Accrued Interest and Dividends Receivable</t>
  </si>
  <si>
    <t>Rents Receivable</t>
  </si>
  <si>
    <t>Accrued Utility Revenues</t>
  </si>
  <si>
    <t>Unamortized Debt Discount and Expense</t>
  </si>
  <si>
    <t>Extraordinary Property Losses</t>
  </si>
  <si>
    <t>Common Stock Subscribed</t>
  </si>
  <si>
    <t>Common Stock Liability for Conversion</t>
  </si>
  <si>
    <t>Preferred Stock Subscribed</t>
  </si>
  <si>
    <t>Preferred Stock Liability for Conversion</t>
  </si>
  <si>
    <t>Premium on Capital Stock</t>
  </si>
  <si>
    <t>Reduction in Par on Stated Value of Capital Stock</t>
  </si>
  <si>
    <t>Gain on Resale or Cancellation of Reacquired Capital Stock</t>
  </si>
  <si>
    <t>Discount on Capital Stock</t>
  </si>
  <si>
    <t>Capital Stock Expense</t>
  </si>
  <si>
    <t>Appropriated Retained Earnings</t>
  </si>
  <si>
    <t>Reacquired Capital Stock</t>
  </si>
  <si>
    <t>Bonds</t>
  </si>
  <si>
    <t>Reacquired Bonds</t>
  </si>
  <si>
    <t>Advances from Associated Companies</t>
  </si>
  <si>
    <t>Accrued Dividends</t>
  </si>
  <si>
    <t>Matured Long-Term Debt</t>
  </si>
  <si>
    <t>Matured Interest</t>
  </si>
  <si>
    <t>Unamortized Premium on Debt</t>
  </si>
  <si>
    <t>Property Insurance Reserve</t>
  </si>
  <si>
    <t>Injuries and Damages Reserve</t>
  </si>
  <si>
    <t>Pensions and Benefits Reserve</t>
  </si>
  <si>
    <t>Income From Utility Plant Leased to Others</t>
  </si>
  <si>
    <t>Gains (Losses) From Disposition of Utility Property</t>
  </si>
  <si>
    <t>Forfeited Discounts</t>
  </si>
  <si>
    <t>Miscellaneous Service Revenue</t>
  </si>
  <si>
    <t>Interdepartmental Rents</t>
  </si>
  <si>
    <r>
      <rPr>
        <u val="single"/>
        <sz val="12"/>
        <color indexed="8"/>
        <rFont val="Times New Roman"/>
        <family val="1"/>
      </rPr>
      <t>LESS:</t>
    </r>
    <r>
      <rPr>
        <sz val="12"/>
        <color indexed="8"/>
        <rFont val="Times New Roman"/>
        <family val="1"/>
      </rPr>
      <t xml:space="preserve"> Accumulated Amortization</t>
    </r>
  </si>
  <si>
    <t>Select Company Size</t>
  </si>
  <si>
    <t xml:space="preserve">                                 </t>
  </si>
  <si>
    <t>12.</t>
  </si>
  <si>
    <t>13.</t>
  </si>
  <si>
    <t>Contact Inforamtion for Company Attorney:</t>
  </si>
  <si>
    <t>Contact Inforamtion for Company Accountant:</t>
  </si>
  <si>
    <t>Explanation of Input Columns</t>
  </si>
  <si>
    <t>Input Column Heading</t>
  </si>
  <si>
    <t>Explanation</t>
  </si>
  <si>
    <t xml:space="preserve">This is the original cost of the property to the person or entity first devoting it to public utility service.  Depreciation is accounted for separately and not deducted from this amount.  Furthermore, even if the fair market value of an asset increases, it is not appropriate to increase the recorded amount of that asset on the balance sheet.  </t>
  </si>
  <si>
    <t>Addition to Assets</t>
  </si>
  <si>
    <t>Additions to assets should be included as the original cost of the property.  Also, see above.</t>
  </si>
  <si>
    <t xml:space="preserve">Retirement or deletions are based on actual costs and are never more than the actual costs.  Any gains or losses from the sale or disposal of assets are not included here.  </t>
  </si>
  <si>
    <t xml:space="preserve">Prior Year’s Accumulated </t>
  </si>
  <si>
    <r>
      <t>This amount can be found on your Annual Report’s prior year’s “</t>
    </r>
    <r>
      <rPr>
        <b/>
        <sz val="11"/>
        <color indexed="8"/>
        <rFont val="Times New Roman"/>
        <family val="1"/>
      </rPr>
      <t>Accumulated Depreciation Ending Balance.”</t>
    </r>
    <r>
      <rPr>
        <sz val="11"/>
        <color indexed="8"/>
        <rFont val="Times New Roman"/>
        <family val="1"/>
      </rPr>
      <t xml:space="preserve">  </t>
    </r>
  </si>
  <si>
    <t xml:space="preserve">Please note: Once an asset is fully depreciated, this report will not allow any additional depreciation above and beyond the original costs.  </t>
  </si>
  <si>
    <t>This worksheet lists the company’s assets and calculates the Annual Depreciation Expense for the Report Year. Asset balances on this worksheet DO NOT include any adjustments for depreciation.</t>
  </si>
  <si>
    <t xml:space="preserve">This is the original cost of the property to the person or entity first devoting it to public utility service.  Also, even if the fair market value of an asset increases, it is not appropriate to increase the recorded amount of that asset on the balance sheet.  </t>
  </si>
  <si>
    <t>The is the original cost of the property.  Also, see above.</t>
  </si>
  <si>
    <t xml:space="preserve">Prior Year’s Accumulated Amortization of CIAC </t>
  </si>
  <si>
    <t>Retirement / Deletions to Assets</t>
  </si>
  <si>
    <t xml:space="preserve">Please note: Once a contributed asset is fully amortized, this report will not allow any additional amortization above and beyond the original costs.  </t>
  </si>
  <si>
    <t>This worksheet lists the company’s contributed assets and calculates the Annual Amortization of the CIAC for the Report Year. Asset balances on this worksheet DO NOT include any adjustments for CIAC.</t>
  </si>
  <si>
    <t>CLASS A - WASTEWATER UTILITY        (Gross Revenue of $1,000,000 and Over)</t>
  </si>
  <si>
    <t>CLASS B - WASTEWATER UTILITY        (Gross Revenue of $200,000 to $999,999)</t>
  </si>
  <si>
    <t>CLASS C - WASTEWATER UTILITY        (Gross Revenue up to $199,999)</t>
  </si>
  <si>
    <t>WASTEWATER CUSTOMER INFORMATION</t>
  </si>
  <si>
    <t>Flat Rate Wastewater Customers:</t>
  </si>
  <si>
    <t>Flat Rate Residential Customers</t>
  </si>
  <si>
    <t>Flat Rate Commercial Customers</t>
  </si>
  <si>
    <t>Flat Rate Industrial Customers</t>
  </si>
  <si>
    <t>Flat Rate Public Authorities</t>
  </si>
  <si>
    <t>Flat Rate Multiple Family Dwellings</t>
  </si>
  <si>
    <t>Flat Rate Sales - Other</t>
  </si>
  <si>
    <t>Sub-Total Unmetered Customers / Effluent Collected:</t>
  </si>
  <si>
    <t>Measured Wastewater Customers:</t>
  </si>
  <si>
    <t>Measured Residential Customers</t>
  </si>
  <si>
    <t>Measured Commercial Customers</t>
  </si>
  <si>
    <t>Measured Industrial Customers</t>
  </si>
  <si>
    <t>Measured Public Authorities</t>
  </si>
  <si>
    <t>Measured Multiple Family Dwellings</t>
  </si>
  <si>
    <t>Measured Sales - Other</t>
  </si>
  <si>
    <t>Sub-Total Metered Customers / Effluent Collected:</t>
  </si>
  <si>
    <t>Prublic Authorities - Special Contracts</t>
  </si>
  <si>
    <t>Other Systems</t>
  </si>
  <si>
    <t xml:space="preserve">Interdepartmental </t>
  </si>
  <si>
    <t>Sub-Total Other Customers / Effluent Collected:</t>
  </si>
  <si>
    <t>Gallons of Effluent Collected: Metered &amp; Unmetered *</t>
  </si>
  <si>
    <t>Totals (Customers / Effluent Collected):</t>
  </si>
  <si>
    <t>Collecting Sewers - Force</t>
  </si>
  <si>
    <t>Collecting Sewers - Gravity</t>
  </si>
  <si>
    <t>Special Collecting Structures</t>
  </si>
  <si>
    <t>Service to Customers</t>
  </si>
  <si>
    <t>Flow Measuring Devices</t>
  </si>
  <si>
    <t>Flow Measuring Installations</t>
  </si>
  <si>
    <t>Reuse Services</t>
  </si>
  <si>
    <t>Reuse Meters and Meter Installations</t>
  </si>
  <si>
    <t>Receiving Wells</t>
  </si>
  <si>
    <t>Reuse Distribution Reservoirs</t>
  </si>
  <si>
    <t>Reuse Transmission and Distribution Systems</t>
  </si>
  <si>
    <t>Treatment and Disposal Equipment</t>
  </si>
  <si>
    <t>Plant Sewers</t>
  </si>
  <si>
    <t>Outfall Sewer Lines</t>
  </si>
  <si>
    <t>Tools, Shop, and Garage Equipment</t>
  </si>
  <si>
    <t>Other Tangible Equipment</t>
  </si>
  <si>
    <r>
      <t xml:space="preserve">This amount can be found on your Annual Report’s prior year’s </t>
    </r>
    <r>
      <rPr>
        <b/>
        <sz val="11"/>
        <color indexed="8"/>
        <rFont val="Times New Roman"/>
        <family val="1"/>
      </rPr>
      <t>“Prior Year’s Accumulated Amortization of CIAC Ending Balance.”</t>
    </r>
  </si>
  <si>
    <r>
      <t>Flat-Rate Revenues</t>
    </r>
    <r>
      <rPr>
        <i/>
        <sz val="12"/>
        <color indexed="10"/>
        <rFont val="Times New Roman"/>
        <family val="1"/>
      </rPr>
      <t xml:space="preserve"> </t>
    </r>
    <r>
      <rPr>
        <sz val="10"/>
        <color indexed="30"/>
        <rFont val="Times New Roman"/>
        <family val="1"/>
      </rPr>
      <t>(Input Amounts forwarded)</t>
    </r>
  </si>
  <si>
    <r>
      <t>Residential Customers</t>
    </r>
    <r>
      <rPr>
        <i/>
        <sz val="12"/>
        <color indexed="10"/>
        <rFont val="Times New Roman"/>
        <family val="1"/>
      </rPr>
      <t xml:space="preserve"> </t>
    </r>
    <r>
      <rPr>
        <sz val="10"/>
        <color indexed="30"/>
        <rFont val="Times New Roman"/>
        <family val="1"/>
      </rPr>
      <t>(Input Amounts forwarded)</t>
    </r>
  </si>
  <si>
    <r>
      <t xml:space="preserve">Commercial Customers </t>
    </r>
    <r>
      <rPr>
        <sz val="10"/>
        <color indexed="30"/>
        <rFont val="Times New Roman"/>
        <family val="1"/>
      </rPr>
      <t>(Input Amounts forwarded)</t>
    </r>
  </si>
  <si>
    <r>
      <t xml:space="preserve">Industrial Customers </t>
    </r>
    <r>
      <rPr>
        <i/>
        <sz val="12"/>
        <color indexed="30"/>
        <rFont val="Times New Roman"/>
        <family val="1"/>
      </rPr>
      <t>(Input Amounts forwarded)</t>
    </r>
  </si>
  <si>
    <r>
      <t>Public Authorities</t>
    </r>
    <r>
      <rPr>
        <i/>
        <sz val="12"/>
        <color indexed="10"/>
        <rFont val="Times New Roman"/>
        <family val="1"/>
      </rPr>
      <t xml:space="preserve"> </t>
    </r>
    <r>
      <rPr>
        <sz val="10"/>
        <color indexed="30"/>
        <rFont val="Times New Roman"/>
        <family val="1"/>
      </rPr>
      <t>(Input Amounts forwarded)</t>
    </r>
  </si>
  <si>
    <r>
      <t>Multiple Family Dwellings</t>
    </r>
    <r>
      <rPr>
        <i/>
        <sz val="12"/>
        <color indexed="10"/>
        <rFont val="Times New Roman"/>
        <family val="1"/>
      </rPr>
      <t xml:space="preserve"> </t>
    </r>
    <r>
      <rPr>
        <sz val="10"/>
        <color indexed="30"/>
        <rFont val="Times New Roman"/>
        <family val="1"/>
      </rPr>
      <t>(Input Amounts forwarded)</t>
    </r>
  </si>
  <si>
    <r>
      <t>Sales - Other</t>
    </r>
    <r>
      <rPr>
        <i/>
        <sz val="12"/>
        <color indexed="10"/>
        <rFont val="Times New Roman"/>
        <family val="1"/>
      </rPr>
      <t xml:space="preserve"> </t>
    </r>
    <r>
      <rPr>
        <sz val="10"/>
        <color indexed="30"/>
        <rFont val="Times New Roman"/>
        <family val="1"/>
      </rPr>
      <t>(Input Amounts forwarded)</t>
    </r>
  </si>
  <si>
    <r>
      <t>Measured Revenue</t>
    </r>
    <r>
      <rPr>
        <i/>
        <sz val="12"/>
        <color indexed="10"/>
        <rFont val="Times New Roman"/>
        <family val="1"/>
      </rPr>
      <t xml:space="preserve"> </t>
    </r>
    <r>
      <rPr>
        <sz val="10"/>
        <color indexed="30"/>
        <rFont val="Times New Roman"/>
        <family val="1"/>
      </rPr>
      <t>(Input Amounts forwarded)</t>
    </r>
  </si>
  <si>
    <r>
      <t xml:space="preserve">Measured Residential Customers </t>
    </r>
    <r>
      <rPr>
        <sz val="10"/>
        <color indexed="30"/>
        <rFont val="Times New Roman"/>
        <family val="1"/>
      </rPr>
      <t>(Input Amounts forwarded)</t>
    </r>
  </si>
  <si>
    <r>
      <t>Measured Commercial Customers</t>
    </r>
    <r>
      <rPr>
        <i/>
        <sz val="12"/>
        <color indexed="10"/>
        <rFont val="Times New Roman"/>
        <family val="1"/>
      </rPr>
      <t xml:space="preserve"> </t>
    </r>
    <r>
      <rPr>
        <sz val="10"/>
        <color indexed="30"/>
        <rFont val="Times New Roman"/>
        <family val="1"/>
      </rPr>
      <t>(Input Amounts forwarded)</t>
    </r>
  </si>
  <si>
    <r>
      <t>Measured Industrial Customers</t>
    </r>
    <r>
      <rPr>
        <i/>
        <sz val="12"/>
        <color indexed="10"/>
        <rFont val="Times New Roman"/>
        <family val="1"/>
      </rPr>
      <t xml:space="preserve"> </t>
    </r>
    <r>
      <rPr>
        <sz val="10"/>
        <color indexed="30"/>
        <rFont val="Times New Roman"/>
        <family val="1"/>
      </rPr>
      <t>(Input Amounts forwarded)</t>
    </r>
  </si>
  <si>
    <r>
      <t>Measured Public Authorities</t>
    </r>
    <r>
      <rPr>
        <i/>
        <sz val="12"/>
        <color indexed="10"/>
        <rFont val="Times New Roman"/>
        <family val="1"/>
      </rPr>
      <t xml:space="preserve"> </t>
    </r>
    <r>
      <rPr>
        <sz val="10"/>
        <color indexed="30"/>
        <rFont val="Times New Roman"/>
        <family val="1"/>
      </rPr>
      <t>(Input Amounts forwarded)</t>
    </r>
  </si>
  <si>
    <r>
      <t>Measured Multiple Family Dwellings</t>
    </r>
    <r>
      <rPr>
        <i/>
        <sz val="12"/>
        <color indexed="10"/>
        <rFont val="Times New Roman"/>
        <family val="1"/>
      </rPr>
      <t xml:space="preserve"> </t>
    </r>
    <r>
      <rPr>
        <sz val="10"/>
        <color indexed="30"/>
        <rFont val="Times New Roman"/>
        <family val="1"/>
      </rPr>
      <t>(Input Amounts forwarded)</t>
    </r>
  </si>
  <si>
    <r>
      <t xml:space="preserve">Measured Sales - Other </t>
    </r>
    <r>
      <rPr>
        <sz val="10"/>
        <color indexed="30"/>
        <rFont val="Times New Roman"/>
        <family val="1"/>
      </rPr>
      <t>(Input Amounts forwarded)</t>
    </r>
  </si>
  <si>
    <r>
      <t>Revenues from Public Authorities</t>
    </r>
    <r>
      <rPr>
        <i/>
        <sz val="12"/>
        <color indexed="10"/>
        <rFont val="Times New Roman"/>
        <family val="1"/>
      </rPr>
      <t xml:space="preserve"> </t>
    </r>
    <r>
      <rPr>
        <sz val="10"/>
        <color indexed="30"/>
        <rFont val="Times New Roman"/>
        <family val="1"/>
      </rPr>
      <t>(Input Amounts forwarded)</t>
    </r>
  </si>
  <si>
    <r>
      <t>Revenues from Other Systems</t>
    </r>
    <r>
      <rPr>
        <i/>
        <sz val="12"/>
        <color indexed="10"/>
        <rFont val="Times New Roman"/>
        <family val="1"/>
      </rPr>
      <t xml:space="preserve"> </t>
    </r>
    <r>
      <rPr>
        <sz val="10"/>
        <color indexed="30"/>
        <rFont val="Times New Roman"/>
        <family val="1"/>
      </rPr>
      <t>(Input Amounts forwarded)</t>
    </r>
  </si>
  <si>
    <r>
      <t xml:space="preserve">Interdepartmental Revenues </t>
    </r>
    <r>
      <rPr>
        <sz val="10"/>
        <color indexed="30"/>
        <rFont val="Times New Roman"/>
        <family val="1"/>
      </rPr>
      <t>(Input Amounts forwarded)</t>
    </r>
  </si>
  <si>
    <t>Other Miscellaneous Wastewater Revenues</t>
  </si>
  <si>
    <t>Connecting Fees</t>
  </si>
  <si>
    <t>Flat Rate Reuse Revenues - General Customers</t>
  </si>
  <si>
    <t>Residential Reuse Revenues</t>
  </si>
  <si>
    <t>Commercial Reuse Revenues</t>
  </si>
  <si>
    <t>Industrial Reuse Revenues</t>
  </si>
  <si>
    <t>Reuse Revenues From Public Authorities</t>
  </si>
  <si>
    <t>Reuse Other Revenues</t>
  </si>
  <si>
    <t>Measured Reuse Revenues</t>
  </si>
  <si>
    <t>Reuse Revenues from Other Systems</t>
  </si>
  <si>
    <t>Purchased Wastewater Treatment</t>
  </si>
  <si>
    <t>Sludge Removal Expense</t>
  </si>
  <si>
    <t>735a</t>
  </si>
  <si>
    <t>735b</t>
  </si>
  <si>
    <t>Contractual Services - Wastewater System Repairs</t>
  </si>
  <si>
    <r>
      <rPr>
        <sz val="12"/>
        <color indexed="10"/>
        <rFont val="Times New Roman"/>
        <family val="1"/>
      </rPr>
      <t>**</t>
    </r>
    <r>
      <rPr>
        <sz val="12"/>
        <rFont val="Times New Roman"/>
        <family val="1"/>
      </rPr>
      <t xml:space="preserve"> Miscellaneous Expense</t>
    </r>
  </si>
  <si>
    <t>Flat Rate Revenues</t>
  </si>
  <si>
    <t>Measured Revenues</t>
  </si>
  <si>
    <r>
      <t>Revenues from Public Authorities</t>
    </r>
  </si>
  <si>
    <r>
      <t>Revenues from Other Systems</t>
    </r>
  </si>
  <si>
    <t>Interdepartmental Revenues</t>
  </si>
  <si>
    <t>WASTEWATER UTILITY ANNUAL REPORT</t>
  </si>
  <si>
    <r>
      <t>Amortization of C.I.A.C. Expense</t>
    </r>
    <r>
      <rPr>
        <i/>
        <sz val="12"/>
        <rFont val="Times New Roman"/>
        <family val="1"/>
      </rPr>
      <t xml:space="preserve"> </t>
    </r>
    <r>
      <rPr>
        <sz val="10"/>
        <color indexed="30"/>
        <rFont val="Times New Roman"/>
        <family val="1"/>
      </rPr>
      <t>(Input Amount Forwarded)</t>
    </r>
  </si>
  <si>
    <t>403a</t>
  </si>
  <si>
    <r>
      <t>Amortization of Utility Plant Acquisition Adjustments</t>
    </r>
    <r>
      <rPr>
        <i/>
        <sz val="12"/>
        <rFont val="Times New Roman"/>
        <family val="1"/>
      </rPr>
      <t xml:space="preserve"> </t>
    </r>
  </si>
  <si>
    <t>Accumulated Amortization of (CIAC)</t>
  </si>
  <si>
    <r>
      <t xml:space="preserve">Cover Page Selection Year Dates (label </t>
    </r>
    <r>
      <rPr>
        <b/>
        <sz val="12"/>
        <color indexed="10"/>
        <rFont val="Times New Roman"/>
        <family val="1"/>
      </rPr>
      <t>Years</t>
    </r>
    <r>
      <rPr>
        <b/>
        <sz val="12"/>
        <color indexed="8"/>
        <rFont val="Times New Roman"/>
        <family val="1"/>
      </rPr>
      <t>)</t>
    </r>
  </si>
  <si>
    <r>
      <t xml:space="preserve">Cover Page Selection Company Size ( label </t>
    </r>
    <r>
      <rPr>
        <b/>
        <sz val="12"/>
        <color indexed="10"/>
        <rFont val="Times New Roman"/>
        <family val="1"/>
      </rPr>
      <t>Company_Size</t>
    </r>
    <r>
      <rPr>
        <b/>
        <sz val="12"/>
        <color indexed="8"/>
        <rFont val="Times New Roman"/>
        <family val="1"/>
      </rPr>
      <t>)</t>
    </r>
  </si>
  <si>
    <r>
      <t xml:space="preserve">Certificate of Oath Page (label </t>
    </r>
    <r>
      <rPr>
        <b/>
        <sz val="12"/>
        <color indexed="10"/>
        <rFont val="Times New Roman"/>
        <family val="1"/>
      </rPr>
      <t>Oath</t>
    </r>
    <r>
      <rPr>
        <b/>
        <sz val="12"/>
        <rFont val="Times New Roman"/>
        <family val="1"/>
      </rPr>
      <t>)</t>
    </r>
  </si>
  <si>
    <r>
      <t xml:space="preserve">Contribution in Aid Page (label </t>
    </r>
    <r>
      <rPr>
        <b/>
        <sz val="12"/>
        <color indexed="10"/>
        <rFont val="Times New Roman"/>
        <family val="1"/>
      </rPr>
      <t>CIAC</t>
    </r>
    <r>
      <rPr>
        <b/>
        <sz val="12"/>
        <color indexed="8"/>
        <rFont val="Times New Roman"/>
        <family val="1"/>
      </rPr>
      <t>)</t>
    </r>
  </si>
  <si>
    <r>
      <t xml:space="preserve">Assets and Depreciation Page (lable </t>
    </r>
    <r>
      <rPr>
        <b/>
        <sz val="12"/>
        <color indexed="10"/>
        <rFont val="Times New Roman"/>
        <family val="1"/>
      </rPr>
      <t>Assets_and_Deprec</t>
    </r>
    <r>
      <rPr>
        <b/>
        <sz val="12"/>
        <color indexed="8"/>
        <rFont val="Times New Roman"/>
        <family val="1"/>
      </rPr>
      <t>)</t>
    </r>
  </si>
  <si>
    <t>This form is a regulatory requirement designed to collect financial and other operating data from regulated privately owned Public Water Utilities.</t>
  </si>
  <si>
    <t>WASTEWATER UTILITIES</t>
  </si>
  <si>
    <t>Phone Number:  801-530-6582</t>
  </si>
  <si>
    <r>
      <t xml:space="preserve">Withdrawals (Expenditures) </t>
    </r>
    <r>
      <rPr>
        <b/>
        <sz val="12"/>
        <color indexed="10"/>
        <rFont val="Times New Roman"/>
        <family val="1"/>
      </rPr>
      <t xml:space="preserve">**             </t>
    </r>
    <r>
      <rPr>
        <b/>
        <i/>
        <sz val="12"/>
        <color indexed="10"/>
        <rFont val="Times New Roman"/>
        <family val="1"/>
      </rPr>
      <t xml:space="preserve"> </t>
    </r>
    <r>
      <rPr>
        <b/>
        <i/>
        <sz val="12"/>
        <color indexed="8"/>
        <rFont val="Times New Roman"/>
        <family val="1"/>
      </rPr>
      <t>(See Input section below ===&gt;)</t>
    </r>
  </si>
  <si>
    <t>Amount Per Connection</t>
  </si>
  <si>
    <t>Report Year's Deposits or Withdrawals</t>
  </si>
  <si>
    <t>Itemized Description of Withdrawals (Expenditures)</t>
  </si>
  <si>
    <r>
      <rPr>
        <b/>
        <sz val="11"/>
        <color indexed="8"/>
        <rFont val="Times New Roman"/>
        <family val="1"/>
      </rPr>
      <t xml:space="preserve">WHERE TO FILE: </t>
    </r>
    <r>
      <rPr>
        <sz val="11"/>
        <color indexed="8"/>
        <rFont val="Times New Roman"/>
        <family val="1"/>
      </rPr>
      <t xml:space="preserve"> Please send your completed gross revenue reports, annual reports, and</t>
    </r>
  </si>
  <si>
    <r>
      <t xml:space="preserve">signed signature page to: </t>
    </r>
    <r>
      <rPr>
        <b/>
        <sz val="11"/>
        <color indexed="8"/>
        <rFont val="Times New Roman"/>
        <family val="1"/>
      </rPr>
      <t xml:space="preserve"> dpudatarequest@utah.gov</t>
    </r>
  </si>
  <si>
    <t>If you are unable to send the reports electronically,or if you emailed the report but need to</t>
  </si>
  <si>
    <t>mail the signature page, please send to:</t>
  </si>
  <si>
    <t>Mailing Address</t>
  </si>
  <si>
    <t>Delivery Address</t>
  </si>
  <si>
    <t>Salt Lake City, UT  84111</t>
  </si>
  <si>
    <t>160 East 300 South, 4th Floor</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</si>
</sst>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0\-0000"/>
    <numFmt numFmtId="166" formatCode="[$-409]mmmm\ d\,\ yyyy;@"/>
    <numFmt numFmtId="167" formatCode="&quot;Due on March 15,&quot;\ ####"/>
    <numFmt numFmtId="168" formatCode="&quot;For the calendar year ended: &quot;"/>
    <numFmt numFmtId="169" formatCode="&quot;Due on March 31,&quot;\ ####"/>
    <numFmt numFmtId="170" formatCode="m/d/yyyy;@"/>
    <numFmt numFmtId="171" formatCode="_(&quot;$&quot;* #,##0.00_);_(&quot;$&quot;* \(#,##0.00\);_(&quot;$&quot;* &quot;0.00&quot;_);_(@_)"/>
    <numFmt numFmtId="172" formatCode="&quot;Yes&quot;;&quot;Yes&quot;;&quot;No&quot;"/>
    <numFmt numFmtId="173" formatCode="&quot;True&quot;;&quot;True&quot;;&quot;False&quot;"/>
    <numFmt numFmtId="174" formatCode="&quot;On&quot;;&quot;On&quot;;&quot;Off&quot;"/>
    <numFmt numFmtId="175" formatCode="[$€-2]\ #,##0.00_);[Red]\([$€-2]\ #,##0.00\)"/>
  </numFmts>
  <fonts count="127">
    <font>
      <sz val="12"/>
      <color theme="1"/>
      <name val="Times New Roman"/>
      <family val="2"/>
    </font>
    <font>
      <sz val="12"/>
      <color indexed="8"/>
      <name val="Times New Roman"/>
      <family val="2"/>
    </font>
    <font>
      <sz val="10"/>
      <name val="Arial"/>
      <family val="2"/>
    </font>
    <font>
      <sz val="12"/>
      <name val="Times New Roman"/>
      <family val="1"/>
    </font>
    <font>
      <b/>
      <sz val="12"/>
      <name val="Times New Roman"/>
      <family val="1"/>
    </font>
    <font>
      <i/>
      <sz val="12"/>
      <name val="Times New Roman"/>
      <family val="1"/>
    </font>
    <font>
      <b/>
      <sz val="12"/>
      <name val="Arial"/>
      <family val="2"/>
    </font>
    <font>
      <sz val="10"/>
      <name val="Helv"/>
      <family val="0"/>
    </font>
    <font>
      <sz val="14"/>
      <name val="Times New Roman"/>
      <family val="1"/>
    </font>
    <font>
      <b/>
      <sz val="16"/>
      <name val="Times New Roman"/>
      <family val="1"/>
    </font>
    <font>
      <b/>
      <sz val="20"/>
      <name val="Times New Roman"/>
      <family val="1"/>
    </font>
    <font>
      <b/>
      <sz val="18"/>
      <name val="Times New Roman"/>
      <family val="1"/>
    </font>
    <font>
      <b/>
      <u val="single"/>
      <sz val="12"/>
      <color indexed="8"/>
      <name val="Times New Roman"/>
      <family val="1"/>
    </font>
    <font>
      <sz val="20"/>
      <name val="Times New Roman"/>
      <family val="1"/>
    </font>
    <font>
      <i/>
      <sz val="14"/>
      <name val="Times New Roman"/>
      <family val="1"/>
    </font>
    <font>
      <sz val="9"/>
      <name val="Times New Roman"/>
      <family val="1"/>
    </font>
    <font>
      <b/>
      <i/>
      <sz val="12"/>
      <color indexed="8"/>
      <name val="Times New Roman"/>
      <family val="1"/>
    </font>
    <font>
      <u val="single"/>
      <sz val="12"/>
      <color indexed="8"/>
      <name val="Times New Roman"/>
      <family val="1"/>
    </font>
    <font>
      <i/>
      <u val="single"/>
      <sz val="12"/>
      <color indexed="8"/>
      <name val="Times New Roman"/>
      <family val="1"/>
    </font>
    <font>
      <sz val="13"/>
      <color indexed="8"/>
      <name val="Times New Roman"/>
      <family val="1"/>
    </font>
    <font>
      <u val="single"/>
      <sz val="13"/>
      <color indexed="8"/>
      <name val="Times New Roman"/>
      <family val="1"/>
    </font>
    <font>
      <b/>
      <sz val="10"/>
      <name val="Times New Roman"/>
      <family val="1"/>
    </font>
    <font>
      <sz val="10"/>
      <name val="Times New Roman"/>
      <family val="1"/>
    </font>
    <font>
      <u val="single"/>
      <sz val="9"/>
      <name val="Times New Roman"/>
      <family val="1"/>
    </font>
    <font>
      <u val="single"/>
      <sz val="12"/>
      <name val="Times New Roman"/>
      <family val="1"/>
    </font>
    <font>
      <b/>
      <u val="single"/>
      <sz val="12"/>
      <name val="Times New Roman"/>
      <family val="1"/>
    </font>
    <font>
      <b/>
      <u val="single"/>
      <sz val="9"/>
      <name val="Times New Roman"/>
      <family val="1"/>
    </font>
    <font>
      <b/>
      <sz val="9"/>
      <name val="Times New Roman"/>
      <family val="1"/>
    </font>
    <font>
      <b/>
      <sz val="12"/>
      <color indexed="8"/>
      <name val="Times New Roman"/>
      <family val="1"/>
    </font>
    <font>
      <sz val="10"/>
      <name val="Tahoma"/>
      <family val="2"/>
    </font>
    <font>
      <b/>
      <sz val="10"/>
      <name val="Tahoma"/>
      <family val="2"/>
    </font>
    <font>
      <b/>
      <i/>
      <sz val="12"/>
      <name val="Times New Roman"/>
      <family val="1"/>
    </font>
    <font>
      <b/>
      <sz val="12"/>
      <color indexed="10"/>
      <name val="Times New Roman"/>
      <family val="1"/>
    </font>
    <font>
      <sz val="12"/>
      <color indexed="10"/>
      <name val="Times New Roman"/>
      <family val="1"/>
    </font>
    <font>
      <b/>
      <i/>
      <sz val="12"/>
      <color indexed="10"/>
      <name val="Times New Roman"/>
      <family val="1"/>
    </font>
    <font>
      <b/>
      <i/>
      <u val="single"/>
      <sz val="12"/>
      <color indexed="8"/>
      <name val="Times New Roman"/>
      <family val="1"/>
    </font>
    <font>
      <i/>
      <sz val="12"/>
      <color indexed="10"/>
      <name val="Times New Roman"/>
      <family val="1"/>
    </font>
    <font>
      <b/>
      <u val="single"/>
      <sz val="12"/>
      <color indexed="10"/>
      <name val="Times New Roman"/>
      <family val="1"/>
    </font>
    <font>
      <sz val="11"/>
      <name val="Times New Roman"/>
      <family val="1"/>
    </font>
    <font>
      <b/>
      <sz val="14"/>
      <name val="Times New Roman"/>
      <family val="1"/>
    </font>
    <font>
      <sz val="10"/>
      <color indexed="30"/>
      <name val="Times New Roman"/>
      <family val="1"/>
    </font>
    <font>
      <sz val="10"/>
      <color indexed="10"/>
      <name val="Times New Roman"/>
      <family val="1"/>
    </font>
    <font>
      <b/>
      <i/>
      <u val="single"/>
      <sz val="10"/>
      <color indexed="30"/>
      <name val="Times New Roman"/>
      <family val="1"/>
    </font>
    <font>
      <b/>
      <sz val="10"/>
      <color indexed="10"/>
      <name val="Times New Roman"/>
      <family val="1"/>
    </font>
    <font>
      <i/>
      <sz val="12"/>
      <color indexed="30"/>
      <name val="Times New Roman"/>
      <family val="1"/>
    </font>
    <font>
      <sz val="11"/>
      <color indexed="8"/>
      <name val="Times New Roman"/>
      <family val="1"/>
    </font>
    <font>
      <b/>
      <sz val="11"/>
      <color indexed="8"/>
      <name val="Times New Roman"/>
      <family val="1"/>
    </font>
    <font>
      <sz val="10"/>
      <color indexed="8"/>
      <name val="Calibri"/>
      <family val="0"/>
    </font>
    <font>
      <b/>
      <sz val="18"/>
      <color indexed="8"/>
      <name val="Calibri"/>
      <family val="0"/>
    </font>
    <font>
      <sz val="7.1"/>
      <color indexed="8"/>
      <name val="Calibri"/>
      <family val="0"/>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u val="single"/>
      <sz val="12"/>
      <color indexed="12"/>
      <name val="Times New Roman"/>
      <family val="2"/>
    </font>
    <font>
      <sz val="12"/>
      <color indexed="62"/>
      <name val="Times New Roman"/>
      <family val="2"/>
    </font>
    <font>
      <sz val="12"/>
      <color indexed="52"/>
      <name val="Times New Roman"/>
      <family val="2"/>
    </font>
    <font>
      <sz val="12"/>
      <color indexed="60"/>
      <name val="Times New Roman"/>
      <family val="2"/>
    </font>
    <font>
      <sz val="11"/>
      <color indexed="8"/>
      <name val="Calibri"/>
      <family val="2"/>
    </font>
    <font>
      <b/>
      <sz val="12"/>
      <color indexed="63"/>
      <name val="Times New Roman"/>
      <family val="2"/>
    </font>
    <font>
      <b/>
      <sz val="18"/>
      <color indexed="56"/>
      <name val="Cambria"/>
      <family val="2"/>
    </font>
    <font>
      <sz val="16"/>
      <color indexed="8"/>
      <name val="Times New Roman"/>
      <family val="1"/>
    </font>
    <font>
      <sz val="14"/>
      <color indexed="8"/>
      <name val="Times New Roman"/>
      <family val="1"/>
    </font>
    <font>
      <b/>
      <sz val="18"/>
      <color indexed="8"/>
      <name val="Times New Roman"/>
      <family val="1"/>
    </font>
    <font>
      <sz val="9"/>
      <color indexed="8"/>
      <name val="Times New Roman"/>
      <family val="2"/>
    </font>
    <font>
      <i/>
      <sz val="12"/>
      <color indexed="8"/>
      <name val="Times New Roman"/>
      <family val="1"/>
    </font>
    <font>
      <b/>
      <i/>
      <u val="single"/>
      <sz val="10"/>
      <color indexed="10"/>
      <name val="Times New Roman"/>
      <family val="1"/>
    </font>
    <font>
      <sz val="12"/>
      <color indexed="23"/>
      <name val="Times New Roman"/>
      <family val="1"/>
    </font>
    <font>
      <sz val="12"/>
      <color indexed="55"/>
      <name val="Times New Roman"/>
      <family val="1"/>
    </font>
    <font>
      <sz val="12"/>
      <color indexed="18"/>
      <name val="Times New Roman"/>
      <family val="1"/>
    </font>
    <font>
      <sz val="12"/>
      <color indexed="30"/>
      <name val="Times New Roman"/>
      <family val="1"/>
    </font>
    <font>
      <b/>
      <u val="single"/>
      <sz val="9"/>
      <color indexed="8"/>
      <name val="Times New Roman"/>
      <family val="1"/>
    </font>
    <font>
      <b/>
      <sz val="20"/>
      <color indexed="8"/>
      <name val="Times New Roman"/>
      <family val="1"/>
    </font>
    <font>
      <sz val="8"/>
      <color indexed="8"/>
      <name val="Times New Roman"/>
      <family val="2"/>
    </font>
    <font>
      <b/>
      <sz val="14"/>
      <color indexed="8"/>
      <name val="Times New Roman"/>
      <family val="1"/>
    </font>
    <font>
      <sz val="8"/>
      <name val="Segoe UI"/>
      <family val="2"/>
    </font>
    <font>
      <sz val="12"/>
      <color indexed="8"/>
      <name val="Calibri"/>
      <family val="0"/>
    </font>
    <font>
      <b/>
      <sz val="11"/>
      <color indexed="8"/>
      <name val="Calibri"/>
      <family val="0"/>
    </font>
    <font>
      <b/>
      <u val="single"/>
      <sz val="11"/>
      <color indexed="8"/>
      <name val="Times New Roman"/>
      <family val="0"/>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u val="single"/>
      <sz val="12"/>
      <color theme="10"/>
      <name val="Times New Roman"/>
      <family val="2"/>
    </font>
    <font>
      <sz val="12"/>
      <color rgb="FF3F3F76"/>
      <name val="Times New Roman"/>
      <family val="2"/>
    </font>
    <font>
      <sz val="12"/>
      <color rgb="FFFA7D00"/>
      <name val="Times New Roman"/>
      <family val="2"/>
    </font>
    <font>
      <sz val="12"/>
      <color rgb="FF9C6500"/>
      <name val="Times New Roman"/>
      <family val="2"/>
    </font>
    <font>
      <sz val="11"/>
      <color theme="1"/>
      <name val="Calibri"/>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sz val="16"/>
      <color theme="1"/>
      <name val="Times New Roman"/>
      <family val="1"/>
    </font>
    <font>
      <sz val="14"/>
      <color theme="1"/>
      <name val="Times New Roman"/>
      <family val="1"/>
    </font>
    <font>
      <b/>
      <sz val="18"/>
      <color theme="1"/>
      <name val="Times New Roman"/>
      <family val="1"/>
    </font>
    <font>
      <sz val="9"/>
      <color theme="1"/>
      <name val="Times New Roman"/>
      <family val="2"/>
    </font>
    <font>
      <sz val="13"/>
      <color theme="1"/>
      <name val="Times New Roman"/>
      <family val="2"/>
    </font>
    <font>
      <u val="single"/>
      <sz val="12"/>
      <color theme="1"/>
      <name val="Times New Roman"/>
      <family val="1"/>
    </font>
    <font>
      <i/>
      <sz val="12"/>
      <color theme="1"/>
      <name val="Times New Roman"/>
      <family val="1"/>
    </font>
    <font>
      <b/>
      <i/>
      <u val="single"/>
      <sz val="10"/>
      <color rgb="FFFF0000"/>
      <name val="Times New Roman"/>
      <family val="1"/>
    </font>
    <font>
      <sz val="12"/>
      <color theme="1" tint="0.49998000264167786"/>
      <name val="Times New Roman"/>
      <family val="1"/>
    </font>
    <font>
      <b/>
      <u val="single"/>
      <sz val="12"/>
      <color theme="1"/>
      <name val="Times New Roman"/>
      <family val="1"/>
    </font>
    <font>
      <b/>
      <i/>
      <sz val="12"/>
      <color theme="1"/>
      <name val="Times New Roman"/>
      <family val="1"/>
    </font>
    <font>
      <b/>
      <sz val="12"/>
      <color rgb="FFFF0000"/>
      <name val="Times New Roman"/>
      <family val="1"/>
    </font>
    <font>
      <sz val="12"/>
      <color theme="0" tint="-0.4999699890613556"/>
      <name val="Times New Roman"/>
      <family val="1"/>
    </font>
    <font>
      <sz val="12"/>
      <color theme="0" tint="-0.3499799966812134"/>
      <name val="Times New Roman"/>
      <family val="1"/>
    </font>
    <font>
      <sz val="11"/>
      <color rgb="FF000000"/>
      <name val="Times New Roman"/>
      <family val="1"/>
    </font>
    <font>
      <sz val="12"/>
      <color rgb="FF003399"/>
      <name val="Times New Roman"/>
      <family val="1"/>
    </font>
    <font>
      <sz val="11"/>
      <color theme="1"/>
      <name val="Times New Roman"/>
      <family val="1"/>
    </font>
    <font>
      <sz val="12"/>
      <color rgb="FF000000"/>
      <name val="Times New Roman"/>
      <family val="1"/>
    </font>
    <font>
      <sz val="12"/>
      <color rgb="FF0033CC"/>
      <name val="Times New Roman"/>
      <family val="1"/>
    </font>
    <font>
      <sz val="8"/>
      <color theme="1"/>
      <name val="Times New Roman"/>
      <family val="2"/>
    </font>
    <font>
      <b/>
      <u val="single"/>
      <sz val="9"/>
      <color theme="1"/>
      <name val="Times New Roman"/>
      <family val="1"/>
    </font>
    <font>
      <b/>
      <sz val="20"/>
      <color theme="1"/>
      <name val="Times New Roman"/>
      <family val="1"/>
    </font>
    <font>
      <b/>
      <sz val="14"/>
      <color theme="1"/>
      <name val="Times New Roman"/>
      <family val="1"/>
    </font>
    <font>
      <b/>
      <sz val="11"/>
      <color theme="1"/>
      <name val="Times New Roman"/>
      <family val="1"/>
    </font>
    <font>
      <b/>
      <sz val="8"/>
      <name val="Times New Roman"/>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solid">
        <fgColor theme="0" tint="-0.1499900072813034"/>
        <bgColor indexed="64"/>
      </patternFill>
    </fill>
    <fill>
      <patternFill patternType="solid">
        <fgColor rgb="FFD9D9D9"/>
        <bgColor indexed="64"/>
      </patternFill>
    </fill>
    <fill>
      <patternFill patternType="solid">
        <fgColor theme="0" tint="-0.24997000396251678"/>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medium"/>
      <bottom style="medium"/>
    </border>
    <border>
      <left/>
      <right/>
      <top style="medium"/>
      <bottom/>
    </border>
    <border>
      <left style="thin"/>
      <right style="thin"/>
      <top style="medium"/>
      <bottom/>
    </border>
    <border>
      <left style="thin"/>
      <right style="thin"/>
      <top/>
      <bottom/>
    </border>
    <border>
      <left style="thin"/>
      <right/>
      <top/>
      <bottom style="thin"/>
    </border>
    <border>
      <left style="thin"/>
      <right style="thin"/>
      <top style="thin"/>
      <bottom style="thin"/>
    </border>
    <border>
      <left style="thin"/>
      <right style="thin"/>
      <top style="thin"/>
      <bottom style="double"/>
    </border>
    <border>
      <left/>
      <right style="thin"/>
      <top/>
      <bottom/>
    </border>
    <border>
      <left/>
      <right/>
      <top/>
      <bottom style="thin"/>
    </border>
    <border>
      <left/>
      <right/>
      <top/>
      <bottom style="medium"/>
    </border>
    <border>
      <left/>
      <right/>
      <top style="medium"/>
      <bottom style="medium"/>
    </border>
    <border>
      <left/>
      <right/>
      <top style="thin"/>
      <bottom style="thin"/>
    </border>
    <border>
      <left style="thick"/>
      <right style="thick"/>
      <top style="thick"/>
      <bottom style="thin"/>
    </border>
    <border>
      <left style="thick"/>
      <right style="thin"/>
      <top style="thin"/>
      <bottom style="thick"/>
    </border>
    <border>
      <left style="thin"/>
      <right>
        <color indexed="63"/>
      </right>
      <top style="thin"/>
      <bottom style="thick"/>
    </border>
    <border>
      <left style="thick"/>
      <right style="thick"/>
      <top style="thin"/>
      <bottom style="thick"/>
    </border>
    <border>
      <left style="medium"/>
      <right style="thin"/>
      <top style="thick"/>
      <bottom style="thin"/>
    </border>
    <border>
      <left style="medium"/>
      <right style="medium"/>
      <top>
        <color indexed="63"/>
      </top>
      <bottom style="thin"/>
    </border>
    <border>
      <left style="medium"/>
      <right style="thin"/>
      <top style="thin"/>
      <bottom style="thin"/>
    </border>
    <border>
      <left style="medium"/>
      <right style="medium"/>
      <top style="thin"/>
      <bottom style="thin"/>
    </border>
    <border>
      <left style="medium"/>
      <right style="medium"/>
      <top style="thin"/>
      <bottom style="double"/>
    </border>
    <border>
      <left style="medium"/>
      <right style="thin"/>
      <top style="thin"/>
      <bottom style="double"/>
    </border>
    <border>
      <left/>
      <right style="thin"/>
      <top style="thin"/>
      <bottom style="thin"/>
    </border>
    <border>
      <left style="thin"/>
      <right style="thin"/>
      <top style="thin"/>
      <bottom style="medium"/>
    </border>
    <border>
      <left style="medium"/>
      <right style="medium"/>
      <top style="medium"/>
      <bottom style="medium"/>
    </border>
    <border>
      <left style="thin"/>
      <right style="thin"/>
      <top/>
      <bottom style="thin"/>
    </border>
    <border>
      <left style="thin"/>
      <right style="thin"/>
      <top style="thin"/>
      <bottom/>
    </border>
    <border>
      <left style="thin"/>
      <right style="thick"/>
      <top style="thin"/>
      <bottom style="thick"/>
    </border>
    <border>
      <left/>
      <right/>
      <top/>
      <bottom style="double"/>
    </border>
    <border>
      <left/>
      <right/>
      <top style="thin"/>
      <bottom style="double"/>
    </border>
    <border>
      <left style="thin"/>
      <right/>
      <top style="thin"/>
      <bottom style="thin"/>
    </border>
    <border>
      <left style="thin"/>
      <right/>
      <top style="thin"/>
      <bottom style="double"/>
    </border>
    <border>
      <left style="thin"/>
      <right/>
      <top style="thin"/>
      <bottom style="medium"/>
    </border>
    <border>
      <left/>
      <right/>
      <top style="thin"/>
      <bottom style="medium"/>
    </border>
    <border>
      <left style="thin"/>
      <right/>
      <top style="medium"/>
      <bottom style="double"/>
    </border>
    <border>
      <left/>
      <right/>
      <top style="medium"/>
      <bottom style="double"/>
    </border>
    <border>
      <left style="thin"/>
      <right/>
      <top style="medium"/>
      <bottom style="medium"/>
    </border>
    <border>
      <left style="medium"/>
      <right style="medium"/>
      <top style="medium"/>
      <bottom>
        <color indexed="63"/>
      </bottom>
    </border>
    <border>
      <left style="medium"/>
      <right style="medium"/>
      <top>
        <color indexed="63"/>
      </top>
      <bottom style="medium"/>
    </border>
    <border>
      <left style="thin"/>
      <right/>
      <top style="medium"/>
      <bottom/>
    </border>
    <border>
      <left/>
      <right style="thin"/>
      <top/>
      <bottom style="thin"/>
    </border>
    <border>
      <left/>
      <right style="thin"/>
      <top style="thin"/>
      <bottom/>
    </border>
    <border>
      <left/>
      <right/>
      <top style="thin"/>
      <bottom/>
    </border>
    <border>
      <left/>
      <right style="thin"/>
      <top style="medium"/>
      <bottom style="medium"/>
    </border>
    <border>
      <left style="thin"/>
      <right/>
      <top/>
      <bottom/>
    </border>
    <border>
      <left style="medium"/>
      <right/>
      <top style="medium"/>
      <bottom style="medium"/>
    </border>
    <border>
      <left/>
      <right style="medium"/>
      <top style="medium"/>
      <bottom style="medium"/>
    </border>
    <border>
      <left style="thin"/>
      <right/>
      <top style="medium"/>
      <bottom style="thin"/>
    </border>
    <border>
      <left/>
      <right/>
      <top style="medium"/>
      <bottom style="thin"/>
    </border>
    <border>
      <left/>
      <right style="thin"/>
      <top style="medium"/>
      <bottom style="thin"/>
    </border>
    <border>
      <left style="thick"/>
      <right>
        <color indexed="63"/>
      </right>
      <top style="thick"/>
      <bottom style="thin"/>
    </border>
    <border>
      <left>
        <color indexed="63"/>
      </left>
      <right>
        <color indexed="63"/>
      </right>
      <top style="thick"/>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ck"/>
      <right style="thin"/>
      <top style="thick"/>
      <bottom style="thin"/>
    </border>
    <border>
      <left style="thin"/>
      <right style="thick"/>
      <top style="thick"/>
      <bottom style="thin"/>
    </border>
    <border>
      <left/>
      <right style="thin"/>
      <top style="medium"/>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84" fillId="20" borderId="0" applyNumberFormat="0" applyBorder="0" applyAlignment="0" applyProtection="0"/>
    <xf numFmtId="0" fontId="84" fillId="21" borderId="0" applyNumberFormat="0" applyBorder="0" applyAlignment="0" applyProtection="0"/>
    <xf numFmtId="0" fontId="84" fillId="22" borderId="0" applyNumberFormat="0" applyBorder="0" applyAlignment="0" applyProtection="0"/>
    <xf numFmtId="0" fontId="84" fillId="23" borderId="0" applyNumberFormat="0" applyBorder="0" applyAlignment="0" applyProtection="0"/>
    <xf numFmtId="0" fontId="84" fillId="24" borderId="0" applyNumberFormat="0" applyBorder="0" applyAlignment="0" applyProtection="0"/>
    <xf numFmtId="0" fontId="84" fillId="25" borderId="0" applyNumberFormat="0" applyBorder="0" applyAlignment="0" applyProtection="0"/>
    <xf numFmtId="0" fontId="85" fillId="26" borderId="0" applyNumberFormat="0" applyBorder="0" applyAlignment="0" applyProtection="0"/>
    <xf numFmtId="0" fontId="86" fillId="27" borderId="1" applyNumberFormat="0" applyAlignment="0" applyProtection="0"/>
    <xf numFmtId="0" fontId="8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8" fillId="0" borderId="0" applyNumberFormat="0" applyFill="0" applyBorder="0" applyAlignment="0" applyProtection="0"/>
    <xf numFmtId="0" fontId="89" fillId="29" borderId="0" applyNumberFormat="0" applyBorder="0" applyAlignment="0" applyProtection="0"/>
    <xf numFmtId="0" fontId="90" fillId="0" borderId="3" applyNumberFormat="0" applyFill="0" applyAlignment="0" applyProtection="0"/>
    <xf numFmtId="0" fontId="91" fillId="0" borderId="4" applyNumberFormat="0" applyFill="0" applyAlignment="0" applyProtection="0"/>
    <xf numFmtId="0" fontId="92" fillId="0" borderId="5" applyNumberFormat="0" applyFill="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4" fillId="30" borderId="1" applyNumberFormat="0" applyAlignment="0" applyProtection="0"/>
    <xf numFmtId="0" fontId="95" fillId="0" borderId="6" applyNumberFormat="0" applyFill="0" applyAlignment="0" applyProtection="0"/>
    <xf numFmtId="0" fontId="96" fillId="31" borderId="0" applyNumberFormat="0" applyBorder="0" applyAlignment="0" applyProtection="0"/>
    <xf numFmtId="0" fontId="97" fillId="0" borderId="0">
      <alignment/>
      <protection/>
    </xf>
    <xf numFmtId="0" fontId="2" fillId="0" borderId="0">
      <alignment/>
      <protection/>
    </xf>
    <xf numFmtId="0" fontId="97" fillId="0" borderId="0">
      <alignment/>
      <protection/>
    </xf>
    <xf numFmtId="0" fontId="2" fillId="0" borderId="0">
      <alignment/>
      <protection/>
    </xf>
    <xf numFmtId="0" fontId="2" fillId="0" borderId="0">
      <alignment vertical="top"/>
      <protection/>
    </xf>
    <xf numFmtId="0" fontId="97" fillId="0" borderId="0">
      <alignment/>
      <protection/>
    </xf>
    <xf numFmtId="0" fontId="2" fillId="0" borderId="0">
      <alignment/>
      <protection/>
    </xf>
    <xf numFmtId="0" fontId="7" fillId="0" borderId="0">
      <alignment vertical="top"/>
      <protection/>
    </xf>
    <xf numFmtId="0" fontId="0" fillId="32" borderId="7" applyNumberFormat="0" applyFont="0" applyAlignment="0" applyProtection="0"/>
    <xf numFmtId="0" fontId="98" fillId="27" borderId="8" applyNumberFormat="0" applyAlignment="0" applyProtection="0"/>
    <xf numFmtId="9" fontId="0" fillId="0" borderId="0" applyFont="0" applyFill="0" applyBorder="0" applyAlignment="0" applyProtection="0"/>
    <xf numFmtId="0" fontId="99" fillId="0" borderId="0" applyNumberFormat="0" applyFill="0" applyBorder="0" applyAlignment="0" applyProtection="0"/>
    <xf numFmtId="0" fontId="100" fillId="0" borderId="9" applyNumberFormat="0" applyFill="0" applyAlignment="0" applyProtection="0"/>
    <xf numFmtId="0" fontId="101" fillId="0" borderId="0" applyNumberFormat="0" applyFill="0" applyBorder="0" applyAlignment="0" applyProtection="0"/>
  </cellStyleXfs>
  <cellXfs count="784">
    <xf numFmtId="0" fontId="0" fillId="0" borderId="0" xfId="0" applyAlignment="1">
      <alignment/>
    </xf>
    <xf numFmtId="0" fontId="0" fillId="0" borderId="0" xfId="0" applyFill="1" applyBorder="1" applyAlignment="1" applyProtection="1">
      <alignment/>
      <protection hidden="1"/>
    </xf>
    <xf numFmtId="0" fontId="0" fillId="0" borderId="0" xfId="0" applyFont="1" applyFill="1" applyBorder="1" applyAlignment="1" applyProtection="1">
      <alignment/>
      <protection hidden="1"/>
    </xf>
    <xf numFmtId="0" fontId="4" fillId="0" borderId="0" xfId="0" applyFont="1" applyFill="1" applyBorder="1" applyAlignment="1" applyProtection="1">
      <alignment/>
      <protection hidden="1"/>
    </xf>
    <xf numFmtId="0" fontId="3" fillId="0" borderId="0" xfId="0" applyFont="1" applyFill="1" applyBorder="1" applyAlignment="1" applyProtection="1">
      <alignment/>
      <protection hidden="1"/>
    </xf>
    <xf numFmtId="0" fontId="0" fillId="0" borderId="0" xfId="0" applyFill="1" applyBorder="1" applyAlignment="1" applyProtection="1">
      <alignment horizontal="center"/>
      <protection hidden="1"/>
    </xf>
    <xf numFmtId="0" fontId="9" fillId="0" borderId="0" xfId="0" applyFont="1" applyFill="1" applyBorder="1" applyAlignment="1" applyProtection="1">
      <alignment wrapText="1"/>
      <protection hidden="1"/>
    </xf>
    <xf numFmtId="0" fontId="10" fillId="0" borderId="0" xfId="0" applyFont="1" applyFill="1" applyBorder="1" applyAlignment="1" applyProtection="1">
      <alignment horizontal="center"/>
      <protection hidden="1"/>
    </xf>
    <xf numFmtId="166" fontId="4" fillId="0" borderId="0" xfId="0" applyNumberFormat="1" applyFont="1" applyFill="1" applyBorder="1" applyAlignment="1" applyProtection="1">
      <alignment/>
      <protection hidden="1"/>
    </xf>
    <xf numFmtId="0" fontId="0" fillId="0" borderId="0" xfId="0" applyFont="1" applyFill="1" applyBorder="1" applyAlignment="1" applyProtection="1">
      <alignment/>
      <protection hidden="1"/>
    </xf>
    <xf numFmtId="167" fontId="100" fillId="0" borderId="0" xfId="0" applyNumberFormat="1" applyFont="1" applyFill="1" applyBorder="1" applyAlignment="1" applyProtection="1">
      <alignment/>
      <protection hidden="1"/>
    </xf>
    <xf numFmtId="0" fontId="102" fillId="0" borderId="0" xfId="0" applyFont="1" applyFill="1" applyBorder="1" applyAlignment="1" applyProtection="1">
      <alignment/>
      <protection hidden="1"/>
    </xf>
    <xf numFmtId="0" fontId="103" fillId="0" borderId="0" xfId="0" applyFont="1" applyFill="1" applyBorder="1" applyAlignment="1" applyProtection="1">
      <alignment/>
      <protection hidden="1"/>
    </xf>
    <xf numFmtId="165" fontId="4" fillId="0" borderId="0" xfId="0" applyNumberFormat="1" applyFont="1" applyFill="1" applyBorder="1" applyAlignment="1" applyProtection="1">
      <alignment/>
      <protection hidden="1"/>
    </xf>
    <xf numFmtId="0" fontId="103" fillId="0" borderId="0" xfId="0" applyFont="1" applyFill="1" applyBorder="1" applyAlignment="1" applyProtection="1">
      <alignment/>
      <protection hidden="1"/>
    </xf>
    <xf numFmtId="0" fontId="6" fillId="0" borderId="0" xfId="0" applyFont="1" applyFill="1" applyBorder="1" applyAlignment="1" applyProtection="1">
      <alignment/>
      <protection hidden="1"/>
    </xf>
    <xf numFmtId="167" fontId="104" fillId="0" borderId="0" xfId="0" applyNumberFormat="1" applyFont="1" applyFill="1" applyBorder="1" applyAlignment="1" applyProtection="1">
      <alignment/>
      <protection hidden="1"/>
    </xf>
    <xf numFmtId="0" fontId="0" fillId="0" borderId="0" xfId="0" applyFont="1" applyFill="1" applyBorder="1" applyAlignment="1" applyProtection="1">
      <alignment horizontal="center"/>
      <protection hidden="1"/>
    </xf>
    <xf numFmtId="0" fontId="9" fillId="0" borderId="0" xfId="0" applyFont="1" applyFill="1" applyBorder="1" applyAlignment="1" applyProtection="1">
      <alignment/>
      <protection hidden="1"/>
    </xf>
    <xf numFmtId="0" fontId="0" fillId="0" borderId="0" xfId="0" applyFont="1" applyFill="1" applyBorder="1" applyAlignment="1" applyProtection="1">
      <alignment vertical="center" wrapText="1"/>
      <protection hidden="1"/>
    </xf>
    <xf numFmtId="0" fontId="0" fillId="0" borderId="0" xfId="0" applyFont="1" applyFill="1" applyBorder="1" applyAlignment="1" applyProtection="1">
      <alignment horizontal="center" vertical="center" wrapText="1"/>
      <protection hidden="1"/>
    </xf>
    <xf numFmtId="0" fontId="0" fillId="0" borderId="0" xfId="0" applyAlignment="1" applyProtection="1">
      <alignment/>
      <protection hidden="1"/>
    </xf>
    <xf numFmtId="0" fontId="105" fillId="0" borderId="0" xfId="0" applyFont="1" applyAlignment="1" applyProtection="1">
      <alignment/>
      <protection hidden="1"/>
    </xf>
    <xf numFmtId="0" fontId="106" fillId="0" borderId="0" xfId="0" applyFont="1" applyAlignment="1" applyProtection="1">
      <alignment/>
      <protection hidden="1"/>
    </xf>
    <xf numFmtId="0" fontId="106" fillId="0" borderId="0" xfId="0" applyFont="1" applyAlignment="1" applyProtection="1">
      <alignment horizontal="right"/>
      <protection hidden="1"/>
    </xf>
    <xf numFmtId="0" fontId="105" fillId="0" borderId="0" xfId="0" applyNumberFormat="1" applyFont="1" applyAlignment="1" applyProtection="1">
      <alignment/>
      <protection hidden="1"/>
    </xf>
    <xf numFmtId="0" fontId="106" fillId="0" borderId="0" xfId="0" applyFont="1" applyAlignment="1" applyProtection="1">
      <alignment horizontal="left"/>
      <protection hidden="1"/>
    </xf>
    <xf numFmtId="0" fontId="0" fillId="0" borderId="0" xfId="0" applyFont="1" applyAlignment="1" applyProtection="1">
      <alignment/>
      <protection hidden="1"/>
    </xf>
    <xf numFmtId="0" fontId="0" fillId="0" borderId="0" xfId="0" applyFont="1" applyAlignment="1" applyProtection="1">
      <alignment horizontal="center"/>
      <protection hidden="1"/>
    </xf>
    <xf numFmtId="0" fontId="0" fillId="0" borderId="0" xfId="0" applyFont="1" applyFill="1" applyBorder="1" applyAlignment="1" applyProtection="1">
      <alignment horizontal="right" vertical="top"/>
      <protection hidden="1"/>
    </xf>
    <xf numFmtId="168" fontId="107" fillId="0" borderId="0" xfId="0" applyNumberFormat="1" applyFont="1" applyAlignment="1" applyProtection="1">
      <alignment/>
      <protection hidden="1"/>
    </xf>
    <xf numFmtId="0" fontId="0" fillId="0" borderId="0" xfId="0" applyFont="1" applyFill="1" applyAlignment="1" applyProtection="1">
      <alignment/>
      <protection hidden="1"/>
    </xf>
    <xf numFmtId="0" fontId="100" fillId="0" borderId="0" xfId="0" applyFont="1" applyFill="1" applyAlignment="1" applyProtection="1">
      <alignment/>
      <protection hidden="1"/>
    </xf>
    <xf numFmtId="44" fontId="0" fillId="0" borderId="0" xfId="0" applyNumberFormat="1" applyFont="1" applyFill="1" applyAlignment="1" applyProtection="1">
      <alignment/>
      <protection hidden="1"/>
    </xf>
    <xf numFmtId="0" fontId="0" fillId="0" borderId="0" xfId="0" applyFont="1" applyFill="1" applyAlignment="1" applyProtection="1">
      <alignment horizontal="center"/>
      <protection hidden="1"/>
    </xf>
    <xf numFmtId="0" fontId="105" fillId="0" borderId="0" xfId="0" applyFont="1" applyFill="1" applyAlignment="1" applyProtection="1">
      <alignment/>
      <protection hidden="1"/>
    </xf>
    <xf numFmtId="0" fontId="105" fillId="0" borderId="0" xfId="0" applyFont="1" applyFill="1" applyAlignment="1" applyProtection="1">
      <alignment horizontal="center"/>
      <protection hidden="1"/>
    </xf>
    <xf numFmtId="168" fontId="107" fillId="0" borderId="0" xfId="0" applyNumberFormat="1" applyFont="1" applyAlignment="1" applyProtection="1">
      <alignment horizontal="center"/>
      <protection hidden="1"/>
    </xf>
    <xf numFmtId="0" fontId="3" fillId="0" borderId="0" xfId="0" applyFont="1" applyFill="1" applyAlignment="1" applyProtection="1">
      <alignment/>
      <protection hidden="1"/>
    </xf>
    <xf numFmtId="0" fontId="100" fillId="0" borderId="0" xfId="0" applyFont="1" applyAlignment="1" applyProtection="1">
      <alignment/>
      <protection hidden="1"/>
    </xf>
    <xf numFmtId="0" fontId="15" fillId="0" borderId="0" xfId="0" applyFont="1" applyFill="1" applyAlignment="1" applyProtection="1">
      <alignment/>
      <protection/>
    </xf>
    <xf numFmtId="0" fontId="27" fillId="0" borderId="0" xfId="0" applyNumberFormat="1" applyFont="1" applyFill="1" applyAlignment="1" applyProtection="1">
      <alignment horizontal="center"/>
      <protection/>
    </xf>
    <xf numFmtId="0" fontId="3" fillId="0" borderId="0" xfId="0" applyFont="1" applyFill="1" applyAlignment="1" applyProtection="1">
      <alignment/>
      <protection/>
    </xf>
    <xf numFmtId="0" fontId="4" fillId="0" borderId="0" xfId="0" applyFont="1" applyFill="1" applyAlignment="1" applyProtection="1">
      <alignment/>
      <protection/>
    </xf>
    <xf numFmtId="0" fontId="25" fillId="0" borderId="0" xfId="0" applyNumberFormat="1" applyFont="1" applyFill="1" applyAlignment="1" applyProtection="1">
      <alignment horizontal="center"/>
      <protection/>
    </xf>
    <xf numFmtId="168" fontId="24" fillId="0" borderId="0" xfId="0" applyNumberFormat="1" applyFont="1" applyFill="1" applyAlignment="1" applyProtection="1">
      <alignment/>
      <protection/>
    </xf>
    <xf numFmtId="44" fontId="3" fillId="0" borderId="0" xfId="0" applyNumberFormat="1" applyFont="1" applyFill="1" applyAlignment="1" applyProtection="1">
      <alignment/>
      <protection/>
    </xf>
    <xf numFmtId="0" fontId="22" fillId="0" borderId="0" xfId="0" applyFont="1" applyFill="1" applyAlignment="1" applyProtection="1">
      <alignment/>
      <protection/>
    </xf>
    <xf numFmtId="0" fontId="22" fillId="0" borderId="0" xfId="0" applyFont="1" applyFill="1" applyAlignment="1" applyProtection="1">
      <alignment horizontal="center"/>
      <protection/>
    </xf>
    <xf numFmtId="44" fontId="22" fillId="0" borderId="0" xfId="0" applyNumberFormat="1" applyFont="1" applyFill="1" applyAlignment="1" applyProtection="1">
      <alignment/>
      <protection/>
    </xf>
    <xf numFmtId="0" fontId="21" fillId="0" borderId="0" xfId="0" applyNumberFormat="1" applyFont="1" applyFill="1" applyAlignment="1" applyProtection="1">
      <alignment horizontal="center"/>
      <protection/>
    </xf>
    <xf numFmtId="0" fontId="100" fillId="0" borderId="0" xfId="0" applyFont="1" applyFill="1" applyBorder="1" applyAlignment="1" applyProtection="1">
      <alignment horizontal="center"/>
      <protection hidden="1"/>
    </xf>
    <xf numFmtId="0" fontId="0" fillId="0" borderId="0" xfId="0" applyFont="1" applyFill="1" applyBorder="1" applyAlignment="1" applyProtection="1">
      <alignment horizontal="center"/>
      <protection hidden="1"/>
    </xf>
    <xf numFmtId="0" fontId="11" fillId="0" borderId="0" xfId="0" applyFont="1" applyFill="1" applyBorder="1" applyAlignment="1" applyProtection="1">
      <alignment horizontal="center"/>
      <protection hidden="1"/>
    </xf>
    <xf numFmtId="0" fontId="9" fillId="0" borderId="0" xfId="0" applyFont="1" applyFill="1" applyBorder="1" applyAlignment="1" applyProtection="1">
      <alignment horizontal="center"/>
      <protection hidden="1"/>
    </xf>
    <xf numFmtId="0" fontId="9" fillId="0" borderId="0" xfId="0" applyFont="1" applyFill="1" applyBorder="1" applyAlignment="1" applyProtection="1" quotePrefix="1">
      <alignment horizontal="center"/>
      <protection hidden="1"/>
    </xf>
    <xf numFmtId="0" fontId="0" fillId="0" borderId="0" xfId="0" applyFont="1" applyFill="1" applyBorder="1" applyAlignment="1" applyProtection="1">
      <alignment horizontal="left" vertical="top" wrapText="1"/>
      <protection hidden="1"/>
    </xf>
    <xf numFmtId="0" fontId="15" fillId="0" borderId="0" xfId="0" applyFont="1" applyFill="1" applyBorder="1" applyAlignment="1" applyProtection="1">
      <alignment horizontal="center"/>
      <protection hidden="1"/>
    </xf>
    <xf numFmtId="0" fontId="13" fillId="0" borderId="0" xfId="0" applyFont="1" applyFill="1" applyBorder="1" applyAlignment="1" applyProtection="1">
      <alignment horizontal="center"/>
      <protection hidden="1"/>
    </xf>
    <xf numFmtId="0" fontId="8" fillId="0" borderId="0" xfId="0" applyFont="1" applyFill="1" applyBorder="1" applyAlignment="1" applyProtection="1">
      <alignment horizontal="center"/>
      <protection hidden="1"/>
    </xf>
    <xf numFmtId="0" fontId="14" fillId="0" borderId="0" xfId="0" applyFont="1" applyFill="1" applyBorder="1" applyAlignment="1" applyProtection="1">
      <alignment horizontal="left"/>
      <protection hidden="1"/>
    </xf>
    <xf numFmtId="0" fontId="0" fillId="0" borderId="0" xfId="0" applyFont="1" applyBorder="1" applyAlignment="1" applyProtection="1">
      <alignment/>
      <protection/>
    </xf>
    <xf numFmtId="0" fontId="0" fillId="0" borderId="0" xfId="0" applyFont="1" applyFill="1" applyBorder="1" applyAlignment="1" applyProtection="1">
      <alignment/>
      <protection/>
    </xf>
    <xf numFmtId="0" fontId="3" fillId="0" borderId="0" xfId="56" applyFont="1" applyFill="1" applyAlignment="1" applyProtection="1">
      <alignment/>
      <protection/>
    </xf>
    <xf numFmtId="0" fontId="15" fillId="0" borderId="0" xfId="0" applyFont="1" applyFill="1" applyAlignment="1" applyProtection="1">
      <alignment horizontal="center"/>
      <protection/>
    </xf>
    <xf numFmtId="0" fontId="108" fillId="0" borderId="0" xfId="0" applyFont="1" applyBorder="1" applyAlignment="1" applyProtection="1">
      <alignment/>
      <protection/>
    </xf>
    <xf numFmtId="0" fontId="23" fillId="0" borderId="0" xfId="0" applyFont="1" applyFill="1" applyAlignment="1" applyProtection="1">
      <alignment/>
      <protection/>
    </xf>
    <xf numFmtId="168" fontId="26" fillId="0" borderId="0" xfId="0" applyNumberFormat="1" applyFont="1" applyFill="1" applyAlignment="1" applyProtection="1">
      <alignment/>
      <protection/>
    </xf>
    <xf numFmtId="0" fontId="0" fillId="0" borderId="0" xfId="0" applyAlignment="1" applyProtection="1">
      <alignment/>
      <protection/>
    </xf>
    <xf numFmtId="0" fontId="0" fillId="0" borderId="0" xfId="0" applyFill="1" applyAlignment="1" applyProtection="1">
      <alignment/>
      <protection/>
    </xf>
    <xf numFmtId="0" fontId="3" fillId="0" borderId="0" xfId="0" applyFont="1" applyFill="1" applyBorder="1" applyAlignment="1" applyProtection="1">
      <alignment/>
      <protection/>
    </xf>
    <xf numFmtId="0" fontId="3" fillId="0" borderId="0" xfId="0" applyFont="1" applyBorder="1" applyAlignment="1" applyProtection="1">
      <alignment/>
      <protection/>
    </xf>
    <xf numFmtId="0" fontId="3" fillId="0" borderId="0" xfId="0" applyFont="1" applyAlignment="1" applyProtection="1">
      <alignment/>
      <protection/>
    </xf>
    <xf numFmtId="0" fontId="0" fillId="0" borderId="0" xfId="0" applyFont="1" applyFill="1" applyBorder="1" applyAlignment="1" applyProtection="1">
      <alignment/>
      <protection hidden="1"/>
    </xf>
    <xf numFmtId="0" fontId="0" fillId="0" borderId="0" xfId="0" applyAlignment="1" applyProtection="1">
      <alignment/>
      <protection hidden="1"/>
    </xf>
    <xf numFmtId="0" fontId="0" fillId="0" borderId="0" xfId="0" applyFont="1" applyAlignment="1">
      <alignment/>
    </xf>
    <xf numFmtId="0" fontId="109" fillId="0" borderId="0" xfId="0" applyFont="1" applyAlignment="1" applyProtection="1">
      <alignment/>
      <protection hidden="1"/>
    </xf>
    <xf numFmtId="0" fontId="106" fillId="0" borderId="0" xfId="0" applyFont="1" applyAlignment="1" applyProtection="1">
      <alignment/>
      <protection hidden="1"/>
    </xf>
    <xf numFmtId="0" fontId="106" fillId="0" borderId="0" xfId="0" applyFont="1" applyAlignment="1" applyProtection="1">
      <alignment/>
      <protection hidden="1"/>
    </xf>
    <xf numFmtId="0" fontId="106" fillId="0" borderId="0" xfId="0" applyFont="1" applyAlignment="1" applyProtection="1">
      <alignment/>
      <protection hidden="1"/>
    </xf>
    <xf numFmtId="0" fontId="0" fillId="0" borderId="0" xfId="0" applyFont="1" applyFill="1" applyBorder="1" applyAlignment="1" applyProtection="1">
      <alignment/>
      <protection hidden="1"/>
    </xf>
    <xf numFmtId="0" fontId="3" fillId="0" borderId="0" xfId="0" applyFont="1" applyFill="1" applyAlignment="1" applyProtection="1">
      <alignment horizontal="center"/>
      <protection/>
    </xf>
    <xf numFmtId="0" fontId="100" fillId="0" borderId="0" xfId="0" applyFont="1" applyAlignment="1" applyProtection="1">
      <alignment horizontal="center"/>
      <protection/>
    </xf>
    <xf numFmtId="164" fontId="4" fillId="0" borderId="10" xfId="60" applyNumberFormat="1" applyFont="1" applyBorder="1" applyAlignment="1" applyProtection="1">
      <alignment horizontal="center" vertical="center" wrapText="1"/>
      <protection/>
    </xf>
    <xf numFmtId="0" fontId="108" fillId="0" borderId="0" xfId="0" applyFont="1" applyFill="1" applyAlignment="1" applyProtection="1">
      <alignment horizontal="center"/>
      <protection hidden="1"/>
    </xf>
    <xf numFmtId="44" fontId="108" fillId="0" borderId="0" xfId="0" applyNumberFormat="1" applyFont="1" applyFill="1" applyAlignment="1" applyProtection="1">
      <alignment horizontal="center"/>
      <protection hidden="1"/>
    </xf>
    <xf numFmtId="0" fontId="3" fillId="0" borderId="0" xfId="59" applyFont="1" applyFill="1" applyAlignment="1" applyProtection="1">
      <alignment horizontal="center"/>
      <protection hidden="1"/>
    </xf>
    <xf numFmtId="3" fontId="4" fillId="0" borderId="10" xfId="56" applyNumberFormat="1" applyFont="1" applyFill="1" applyBorder="1" applyAlignment="1" applyProtection="1">
      <alignment horizontal="center" vertical="center" wrapText="1"/>
      <protection hidden="1"/>
    </xf>
    <xf numFmtId="0" fontId="110" fillId="0" borderId="0" xfId="59" applyFont="1" applyFill="1" applyAlignment="1" applyProtection="1">
      <alignment horizontal="center"/>
      <protection hidden="1"/>
    </xf>
    <xf numFmtId="0" fontId="25" fillId="0" borderId="11" xfId="59" applyFont="1" applyFill="1" applyBorder="1" applyAlignment="1" applyProtection="1">
      <alignment horizontal="center"/>
      <protection hidden="1"/>
    </xf>
    <xf numFmtId="0" fontId="0" fillId="0" borderId="12" xfId="0" applyFont="1" applyFill="1" applyBorder="1" applyAlignment="1" applyProtection="1">
      <alignment horizontal="center"/>
      <protection hidden="1"/>
    </xf>
    <xf numFmtId="0" fontId="3" fillId="0" borderId="0" xfId="59" applyFont="1" applyFill="1" applyBorder="1" applyAlignment="1" applyProtection="1">
      <alignment horizontal="center"/>
      <protection hidden="1"/>
    </xf>
    <xf numFmtId="0" fontId="111" fillId="0" borderId="13" xfId="0" applyFont="1" applyFill="1" applyBorder="1" applyAlignment="1" applyProtection="1">
      <alignment horizontal="center"/>
      <protection hidden="1"/>
    </xf>
    <xf numFmtId="0" fontId="3" fillId="0" borderId="13" xfId="56" applyFont="1" applyFill="1" applyBorder="1" applyAlignment="1" applyProtection="1">
      <alignment horizontal="center"/>
      <protection hidden="1"/>
    </xf>
    <xf numFmtId="0" fontId="0" fillId="0" borderId="14" xfId="0" applyFont="1" applyFill="1" applyBorder="1" applyAlignment="1" applyProtection="1">
      <alignment/>
      <protection hidden="1"/>
    </xf>
    <xf numFmtId="0" fontId="3" fillId="0" borderId="0" xfId="56" applyFont="1" applyFill="1" applyAlignment="1" applyProtection="1">
      <alignment horizontal="center"/>
      <protection hidden="1"/>
    </xf>
    <xf numFmtId="0" fontId="0" fillId="0" borderId="13" xfId="0" applyFont="1" applyFill="1" applyBorder="1" applyAlignment="1" applyProtection="1">
      <alignment horizontal="center"/>
      <protection hidden="1"/>
    </xf>
    <xf numFmtId="37" fontId="0" fillId="0" borderId="15" xfId="0" applyNumberFormat="1" applyFont="1" applyFill="1" applyBorder="1" applyAlignment="1" applyProtection="1">
      <alignment/>
      <protection hidden="1"/>
    </xf>
    <xf numFmtId="0" fontId="4" fillId="0" borderId="0" xfId="59" applyFont="1" applyFill="1" applyAlignment="1" applyProtection="1">
      <alignment/>
      <protection hidden="1"/>
    </xf>
    <xf numFmtId="37" fontId="0" fillId="0" borderId="0" xfId="0" applyNumberFormat="1" applyFont="1" applyFill="1" applyAlignment="1" applyProtection="1">
      <alignment/>
      <protection hidden="1"/>
    </xf>
    <xf numFmtId="0" fontId="3" fillId="0" borderId="0" xfId="59" applyFont="1" applyFill="1" applyAlignment="1" applyProtection="1">
      <alignment/>
      <protection hidden="1"/>
    </xf>
    <xf numFmtId="0" fontId="0" fillId="0" borderId="0" xfId="0" applyFont="1" applyFill="1" applyAlignment="1" applyProtection="1">
      <alignment/>
      <protection hidden="1"/>
    </xf>
    <xf numFmtId="0" fontId="0" fillId="0" borderId="0" xfId="0" applyFont="1" applyFill="1" applyAlignment="1" applyProtection="1">
      <alignment horizontal="right"/>
      <protection hidden="1"/>
    </xf>
    <xf numFmtId="37" fontId="0" fillId="0" borderId="16" xfId="0" applyNumberFormat="1" applyFont="1" applyFill="1" applyBorder="1" applyAlignment="1" applyProtection="1">
      <alignment/>
      <protection hidden="1"/>
    </xf>
    <xf numFmtId="0" fontId="3" fillId="0" borderId="0" xfId="56" applyFont="1" applyFill="1" applyBorder="1" applyAlignment="1" applyProtection="1">
      <alignment horizontal="center"/>
      <protection hidden="1"/>
    </xf>
    <xf numFmtId="0" fontId="24" fillId="0" borderId="0" xfId="59" applyFont="1" applyFill="1" applyAlignment="1" applyProtection="1">
      <alignment/>
      <protection hidden="1"/>
    </xf>
    <xf numFmtId="4" fontId="0" fillId="0" borderId="0" xfId="0" applyNumberFormat="1" applyFont="1" applyFill="1" applyBorder="1" applyAlignment="1" applyProtection="1">
      <alignment/>
      <protection hidden="1"/>
    </xf>
    <xf numFmtId="0" fontId="5" fillId="0" borderId="0" xfId="56" applyFont="1" applyFill="1" applyBorder="1" applyAlignment="1" applyProtection="1">
      <alignment/>
      <protection hidden="1"/>
    </xf>
    <xf numFmtId="0" fontId="5" fillId="0" borderId="0" xfId="59" applyFont="1" applyFill="1" applyBorder="1" applyAlignment="1" applyProtection="1">
      <alignment/>
      <protection hidden="1"/>
    </xf>
    <xf numFmtId="0" fontId="4" fillId="0" borderId="0" xfId="59" applyFont="1" applyFill="1" applyBorder="1" applyAlignment="1" applyProtection="1">
      <alignment horizontal="right"/>
      <protection hidden="1"/>
    </xf>
    <xf numFmtId="44" fontId="0" fillId="0" borderId="0" xfId="0" applyNumberFormat="1" applyFont="1" applyFill="1" applyBorder="1" applyAlignment="1" applyProtection="1">
      <alignment/>
      <protection hidden="1"/>
    </xf>
    <xf numFmtId="0" fontId="100" fillId="0" borderId="0" xfId="0" applyFont="1" applyFill="1" applyBorder="1" applyAlignment="1" applyProtection="1">
      <alignment horizontal="right"/>
      <protection hidden="1"/>
    </xf>
    <xf numFmtId="0" fontId="108" fillId="0" borderId="0" xfId="0" applyFont="1" applyFill="1" applyBorder="1" applyAlignment="1" applyProtection="1">
      <alignment horizontal="center"/>
      <protection hidden="1"/>
    </xf>
    <xf numFmtId="0" fontId="5" fillId="0" borderId="0" xfId="0" applyFont="1" applyFill="1" applyAlignment="1" applyProtection="1">
      <alignment horizontal="center"/>
      <protection/>
    </xf>
    <xf numFmtId="0" fontId="31" fillId="0" borderId="0" xfId="0" applyNumberFormat="1" applyFont="1" applyFill="1" applyAlignment="1" applyProtection="1">
      <alignment horizontal="center"/>
      <protection/>
    </xf>
    <xf numFmtId="44" fontId="5" fillId="0" borderId="0" xfId="0" applyNumberFormat="1" applyFont="1" applyFill="1" applyAlignment="1" applyProtection="1">
      <alignment horizontal="center"/>
      <protection/>
    </xf>
    <xf numFmtId="0" fontId="3" fillId="0" borderId="0" xfId="59" applyFont="1" applyFill="1" applyAlignment="1" applyProtection="1">
      <alignment horizontal="center"/>
      <protection/>
    </xf>
    <xf numFmtId="3" fontId="4" fillId="0" borderId="10" xfId="56" applyNumberFormat="1" applyFont="1" applyFill="1" applyBorder="1" applyAlignment="1" applyProtection="1">
      <alignment horizontal="center" vertical="center" wrapText="1"/>
      <protection/>
    </xf>
    <xf numFmtId="0" fontId="4" fillId="0" borderId="10" xfId="56" applyNumberFormat="1" applyFont="1" applyFill="1" applyBorder="1" applyAlignment="1" applyProtection="1">
      <alignment horizontal="center" vertical="center" wrapText="1"/>
      <protection/>
    </xf>
    <xf numFmtId="44" fontId="4" fillId="0" borderId="10" xfId="0" applyNumberFormat="1" applyFont="1" applyFill="1" applyBorder="1" applyAlignment="1" applyProtection="1">
      <alignment horizontal="center" vertical="center" wrapText="1"/>
      <protection/>
    </xf>
    <xf numFmtId="0" fontId="3" fillId="0" borderId="0" xfId="0" applyFont="1" applyFill="1" applyAlignment="1" applyProtection="1">
      <alignment horizontal="left"/>
      <protection/>
    </xf>
    <xf numFmtId="0" fontId="3" fillId="0" borderId="11" xfId="0" applyFont="1" applyFill="1" applyBorder="1" applyAlignment="1" applyProtection="1">
      <alignment horizontal="center" vertical="center"/>
      <protection/>
    </xf>
    <xf numFmtId="0" fontId="3" fillId="0" borderId="0" xfId="0" applyFont="1" applyBorder="1" applyAlignment="1" applyProtection="1">
      <alignment/>
      <protection/>
    </xf>
    <xf numFmtId="44" fontId="3" fillId="0" borderId="17" xfId="0" applyNumberFormat="1" applyFont="1" applyFill="1" applyBorder="1" applyAlignment="1" applyProtection="1">
      <alignment horizontal="left"/>
      <protection/>
    </xf>
    <xf numFmtId="0" fontId="4" fillId="0" borderId="13" xfId="0" applyNumberFormat="1" applyFont="1" applyFill="1" applyBorder="1" applyAlignment="1" applyProtection="1">
      <alignment horizontal="center"/>
      <protection/>
    </xf>
    <xf numFmtId="0" fontId="3" fillId="0" borderId="0" xfId="0" applyFont="1" applyFill="1" applyBorder="1" applyAlignment="1" applyProtection="1">
      <alignment horizontal="left"/>
      <protection/>
    </xf>
    <xf numFmtId="0" fontId="3" fillId="0" borderId="0" xfId="0" applyFont="1" applyFill="1" applyBorder="1" applyAlignment="1" applyProtection="1">
      <alignment/>
      <protection/>
    </xf>
    <xf numFmtId="0" fontId="3" fillId="0" borderId="0" xfId="0" applyFont="1" applyFill="1" applyBorder="1" applyAlignment="1" applyProtection="1">
      <alignment horizontal="center" vertical="center"/>
      <protection/>
    </xf>
    <xf numFmtId="0" fontId="3" fillId="0" borderId="0" xfId="0" applyFont="1" applyFill="1" applyAlignment="1" applyProtection="1">
      <alignment horizontal="center" vertical="center"/>
      <protection/>
    </xf>
    <xf numFmtId="0" fontId="25" fillId="0" borderId="13" xfId="0" applyNumberFormat="1" applyFont="1" applyFill="1" applyBorder="1" applyAlignment="1" applyProtection="1">
      <alignment horizontal="center"/>
      <protection/>
    </xf>
    <xf numFmtId="0" fontId="5" fillId="0" borderId="13" xfId="0" applyNumberFormat="1" applyFont="1" applyFill="1" applyBorder="1" applyAlignment="1" applyProtection="1">
      <alignment horizontal="center"/>
      <protection/>
    </xf>
    <xf numFmtId="0" fontId="3" fillId="0" borderId="0" xfId="58" applyFont="1" applyFill="1" applyBorder="1" applyAlignment="1" applyProtection="1">
      <alignment horizontal="left"/>
      <protection/>
    </xf>
    <xf numFmtId="0" fontId="5" fillId="0" borderId="17" xfId="0" applyFont="1" applyFill="1" applyBorder="1" applyAlignment="1" applyProtection="1">
      <alignment/>
      <protection/>
    </xf>
    <xf numFmtId="0" fontId="5" fillId="0" borderId="17" xfId="58" applyFont="1" applyFill="1" applyBorder="1" applyAlignment="1" applyProtection="1">
      <alignment horizontal="left"/>
      <protection/>
    </xf>
    <xf numFmtId="0" fontId="3" fillId="0" borderId="17" xfId="0" applyFont="1" applyFill="1" applyBorder="1" applyAlignment="1" applyProtection="1">
      <alignment horizontal="center"/>
      <protection/>
    </xf>
    <xf numFmtId="0" fontId="3" fillId="0" borderId="0" xfId="0" applyFont="1" applyFill="1" applyBorder="1" applyAlignment="1" applyProtection="1">
      <alignment horizontal="center"/>
      <protection/>
    </xf>
    <xf numFmtId="0" fontId="5" fillId="0" borderId="0" xfId="0" applyFont="1" applyFill="1" applyBorder="1" applyAlignment="1" applyProtection="1">
      <alignment horizontal="center"/>
      <protection/>
    </xf>
    <xf numFmtId="0" fontId="3" fillId="0" borderId="17" xfId="0" applyFont="1" applyBorder="1" applyAlignment="1" applyProtection="1">
      <alignment horizontal="center"/>
      <protection/>
    </xf>
    <xf numFmtId="0" fontId="3" fillId="0" borderId="0" xfId="0" applyFont="1" applyBorder="1" applyAlignment="1" applyProtection="1">
      <alignment horizontal="center"/>
      <protection/>
    </xf>
    <xf numFmtId="0" fontId="3" fillId="0" borderId="17" xfId="58" applyFont="1" applyFill="1" applyBorder="1" applyAlignment="1" applyProtection="1">
      <alignment horizontal="right"/>
      <protection/>
    </xf>
    <xf numFmtId="0" fontId="3" fillId="0" borderId="17" xfId="0" applyNumberFormat="1" applyFont="1" applyFill="1" applyBorder="1" applyAlignment="1" applyProtection="1">
      <alignment horizontal="left"/>
      <protection/>
    </xf>
    <xf numFmtId="44" fontId="3" fillId="0" borderId="17" xfId="0" applyNumberFormat="1" applyFont="1" applyFill="1" applyBorder="1" applyAlignment="1" applyProtection="1">
      <alignment horizontal="right"/>
      <protection/>
    </xf>
    <xf numFmtId="44" fontId="3" fillId="0" borderId="17" xfId="0" applyNumberFormat="1" applyFont="1" applyFill="1" applyBorder="1" applyAlignment="1" applyProtection="1">
      <alignment/>
      <protection/>
    </xf>
    <xf numFmtId="0" fontId="3" fillId="0" borderId="0" xfId="0" applyFont="1" applyFill="1" applyBorder="1" applyAlignment="1" applyProtection="1">
      <alignment/>
      <protection/>
    </xf>
    <xf numFmtId="0" fontId="3" fillId="0" borderId="17" xfId="0" applyFont="1" applyFill="1" applyBorder="1" applyAlignment="1" applyProtection="1">
      <alignment/>
      <protection/>
    </xf>
    <xf numFmtId="0" fontId="3" fillId="0" borderId="13" xfId="0" applyFont="1" applyBorder="1" applyAlignment="1" applyProtection="1">
      <alignment horizontal="center"/>
      <protection/>
    </xf>
    <xf numFmtId="0" fontId="4" fillId="0" borderId="0" xfId="0" applyNumberFormat="1" applyFont="1" applyFill="1" applyAlignment="1" applyProtection="1">
      <alignment horizontal="center"/>
      <protection/>
    </xf>
    <xf numFmtId="0" fontId="3" fillId="0" borderId="13" xfId="0" applyNumberFormat="1" applyFont="1" applyFill="1" applyBorder="1" applyAlignment="1" applyProtection="1">
      <alignment horizontal="center"/>
      <protection/>
    </xf>
    <xf numFmtId="0" fontId="0" fillId="0" borderId="0" xfId="0" applyFont="1" applyAlignment="1" applyProtection="1" quotePrefix="1">
      <alignment horizontal="center"/>
      <protection hidden="1"/>
    </xf>
    <xf numFmtId="0" fontId="0" fillId="0" borderId="0" xfId="0" applyFont="1" applyAlignment="1" applyProtection="1">
      <alignment horizontal="right"/>
      <protection hidden="1"/>
    </xf>
    <xf numFmtId="0" fontId="0" fillId="0" borderId="0" xfId="0" applyFont="1" applyFill="1" applyBorder="1" applyAlignment="1" applyProtection="1">
      <alignment horizontal="left"/>
      <protection/>
    </xf>
    <xf numFmtId="10" fontId="0" fillId="4" borderId="18" xfId="0" applyNumberFormat="1" applyFont="1" applyFill="1" applyBorder="1" applyAlignment="1" applyProtection="1">
      <alignment/>
      <protection locked="0"/>
    </xf>
    <xf numFmtId="0" fontId="0" fillId="0" borderId="0" xfId="0" applyFont="1" applyAlignment="1" applyProtection="1">
      <alignment/>
      <protection/>
    </xf>
    <xf numFmtId="0" fontId="0" fillId="0" borderId="0" xfId="0" applyFont="1" applyAlignment="1" applyProtection="1">
      <alignment horizontal="center"/>
      <protection/>
    </xf>
    <xf numFmtId="0" fontId="0" fillId="0" borderId="0" xfId="0" applyFont="1" applyAlignment="1" applyProtection="1">
      <alignment/>
      <protection/>
    </xf>
    <xf numFmtId="0" fontId="0" fillId="0" borderId="12" xfId="0" applyFont="1" applyBorder="1" applyAlignment="1" applyProtection="1">
      <alignment horizontal="center"/>
      <protection/>
    </xf>
    <xf numFmtId="43" fontId="0" fillId="0" borderId="0" xfId="0" applyNumberFormat="1" applyFont="1" applyFill="1" applyBorder="1" applyAlignment="1" applyProtection="1">
      <alignment/>
      <protection/>
    </xf>
    <xf numFmtId="0" fontId="107" fillId="0" borderId="0" xfId="0" applyFont="1" applyAlignment="1" applyProtection="1">
      <alignment/>
      <protection/>
    </xf>
    <xf numFmtId="0" fontId="0" fillId="0" borderId="13" xfId="0" applyFont="1" applyBorder="1" applyAlignment="1" applyProtection="1">
      <alignment horizontal="center"/>
      <protection/>
    </xf>
    <xf numFmtId="44" fontId="0" fillId="0" borderId="0" xfId="0" applyNumberFormat="1" applyFont="1" applyFill="1" applyBorder="1" applyAlignment="1" applyProtection="1">
      <alignment/>
      <protection/>
    </xf>
    <xf numFmtId="0" fontId="0" fillId="0" borderId="0" xfId="0" applyFont="1" applyFill="1" applyBorder="1" applyAlignment="1" applyProtection="1">
      <alignment/>
      <protection/>
    </xf>
    <xf numFmtId="0" fontId="3" fillId="0" borderId="0" xfId="58" applyFont="1" applyFill="1" applyAlignment="1" applyProtection="1">
      <alignment horizontal="right"/>
      <protection/>
    </xf>
    <xf numFmtId="0" fontId="0" fillId="0" borderId="0" xfId="0" applyFont="1" applyBorder="1" applyAlignment="1" applyProtection="1">
      <alignment/>
      <protection/>
    </xf>
    <xf numFmtId="0" fontId="100" fillId="0" borderId="0" xfId="0" applyFont="1" applyBorder="1" applyAlignment="1" applyProtection="1">
      <alignment horizontal="right"/>
      <protection/>
    </xf>
    <xf numFmtId="0" fontId="0" fillId="0" borderId="0" xfId="0" applyFont="1" applyBorder="1" applyAlignment="1" applyProtection="1">
      <alignment horizontal="center"/>
      <protection/>
    </xf>
    <xf numFmtId="0" fontId="3" fillId="0" borderId="0" xfId="0" applyFont="1" applyBorder="1" applyAlignment="1" applyProtection="1">
      <alignment horizontal="right"/>
      <protection/>
    </xf>
    <xf numFmtId="0" fontId="107" fillId="0" borderId="0" xfId="0" applyFont="1" applyFill="1" applyBorder="1" applyAlignment="1" applyProtection="1">
      <alignment/>
      <protection/>
    </xf>
    <xf numFmtId="0" fontId="0" fillId="0" borderId="0" xfId="0" applyFont="1" applyFill="1" applyBorder="1" applyAlignment="1" applyProtection="1">
      <alignment horizontal="right"/>
      <protection/>
    </xf>
    <xf numFmtId="0" fontId="100" fillId="0" borderId="0" xfId="0" applyFont="1" applyFill="1" applyBorder="1" applyAlignment="1" applyProtection="1">
      <alignment horizontal="right"/>
      <protection/>
    </xf>
    <xf numFmtId="44" fontId="0" fillId="0" borderId="0" xfId="0" applyNumberFormat="1" applyFont="1" applyBorder="1" applyAlignment="1" applyProtection="1">
      <alignment/>
      <protection/>
    </xf>
    <xf numFmtId="44" fontId="0" fillId="0" borderId="0" xfId="0" applyNumberFormat="1" applyFont="1" applyAlignment="1" applyProtection="1">
      <alignment/>
      <protection/>
    </xf>
    <xf numFmtId="0" fontId="0" fillId="0" borderId="0" xfId="0" applyFont="1" applyAlignment="1" applyProtection="1">
      <alignment/>
      <protection/>
    </xf>
    <xf numFmtId="0" fontId="100" fillId="0" borderId="0" xfId="0" applyFont="1" applyAlignment="1" applyProtection="1">
      <alignment/>
      <protection/>
    </xf>
    <xf numFmtId="0" fontId="0" fillId="0" borderId="0" xfId="0" applyFont="1" applyFill="1" applyAlignment="1" applyProtection="1">
      <alignment/>
      <protection/>
    </xf>
    <xf numFmtId="0" fontId="0" fillId="33" borderId="0" xfId="0" applyFont="1" applyFill="1" applyAlignment="1" applyProtection="1">
      <alignment/>
      <protection/>
    </xf>
    <xf numFmtId="0" fontId="100" fillId="0" borderId="18" xfId="0" applyFont="1" applyBorder="1" applyAlignment="1" applyProtection="1">
      <alignment horizontal="center"/>
      <protection/>
    </xf>
    <xf numFmtId="0" fontId="100" fillId="0" borderId="18" xfId="0" applyFont="1" applyFill="1" applyBorder="1" applyAlignment="1" applyProtection="1">
      <alignment horizontal="center"/>
      <protection/>
    </xf>
    <xf numFmtId="0" fontId="0" fillId="33" borderId="0" xfId="0" applyFont="1" applyFill="1" applyBorder="1" applyAlignment="1" applyProtection="1">
      <alignment/>
      <protection/>
    </xf>
    <xf numFmtId="164" fontId="0" fillId="0" borderId="0" xfId="0" applyNumberFormat="1" applyFont="1" applyFill="1" applyAlignment="1" applyProtection="1">
      <alignment horizontal="center"/>
      <protection/>
    </xf>
    <xf numFmtId="0" fontId="0" fillId="33" borderId="0" xfId="0" applyFont="1" applyFill="1" applyBorder="1" applyAlignment="1" applyProtection="1">
      <alignment horizontal="left"/>
      <protection/>
    </xf>
    <xf numFmtId="164" fontId="0" fillId="0" borderId="0" xfId="0" applyNumberFormat="1" applyFont="1" applyAlignment="1" applyProtection="1">
      <alignment horizontal="center"/>
      <protection/>
    </xf>
    <xf numFmtId="0" fontId="0" fillId="33" borderId="0" xfId="0" applyFont="1" applyFill="1" applyAlignment="1" applyProtection="1">
      <alignment horizontal="left"/>
      <protection/>
    </xf>
    <xf numFmtId="0" fontId="0" fillId="0" borderId="0" xfId="0" applyNumberFormat="1" applyFont="1" applyFill="1" applyAlignment="1" applyProtection="1">
      <alignment/>
      <protection/>
    </xf>
    <xf numFmtId="0" fontId="93" fillId="0" borderId="0" xfId="52" applyFont="1" applyFill="1" applyAlignment="1" applyProtection="1">
      <alignment/>
      <protection/>
    </xf>
    <xf numFmtId="0" fontId="0" fillId="0" borderId="0" xfId="0" applyNumberFormat="1" applyFont="1" applyFill="1" applyAlignment="1" applyProtection="1">
      <alignment horizontal="center"/>
      <protection/>
    </xf>
    <xf numFmtId="0" fontId="0" fillId="0" borderId="0" xfId="0" applyFont="1" applyBorder="1" applyAlignment="1" applyProtection="1">
      <alignment/>
      <protection/>
    </xf>
    <xf numFmtId="0" fontId="0" fillId="0" borderId="19" xfId="0" applyNumberFormat="1" applyFont="1" applyFill="1" applyBorder="1" applyAlignment="1" applyProtection="1">
      <alignment/>
      <protection/>
    </xf>
    <xf numFmtId="0" fontId="0" fillId="0" borderId="19" xfId="0" applyNumberFormat="1" applyFont="1" applyFill="1" applyBorder="1" applyAlignment="1" applyProtection="1">
      <alignment horizontal="center"/>
      <protection/>
    </xf>
    <xf numFmtId="0" fontId="0" fillId="0" borderId="19" xfId="0" applyFont="1" applyBorder="1" applyAlignment="1" applyProtection="1">
      <alignment/>
      <protection/>
    </xf>
    <xf numFmtId="164" fontId="0" fillId="0" borderId="19" xfId="0" applyNumberFormat="1" applyFont="1" applyBorder="1" applyAlignment="1" applyProtection="1">
      <alignment horizontal="center"/>
      <protection/>
    </xf>
    <xf numFmtId="0" fontId="0" fillId="0" borderId="0" xfId="0" applyFont="1" applyFill="1" applyBorder="1" applyAlignment="1" applyProtection="1">
      <alignment/>
      <protection/>
    </xf>
    <xf numFmtId="0" fontId="112" fillId="0" borderId="0" xfId="0" applyFont="1" applyAlignment="1" applyProtection="1">
      <alignment/>
      <protection hidden="1"/>
    </xf>
    <xf numFmtId="0" fontId="105" fillId="0" borderId="0" xfId="0" applyFont="1" applyAlignment="1" applyProtection="1">
      <alignment/>
      <protection/>
    </xf>
    <xf numFmtId="44" fontId="27" fillId="0" borderId="0" xfId="60" applyNumberFormat="1" applyFont="1" applyBorder="1" applyAlignment="1" applyProtection="1">
      <alignment horizontal="left"/>
      <protection/>
    </xf>
    <xf numFmtId="0" fontId="27" fillId="0" borderId="0" xfId="60" applyNumberFormat="1" applyFont="1" applyBorder="1" applyAlignment="1" applyProtection="1">
      <alignment horizontal="center"/>
      <protection/>
    </xf>
    <xf numFmtId="0" fontId="105" fillId="0" borderId="0" xfId="0" applyFont="1" applyFill="1" applyBorder="1" applyAlignment="1" applyProtection="1">
      <alignment/>
      <protection/>
    </xf>
    <xf numFmtId="0" fontId="4" fillId="0" borderId="0" xfId="60" applyNumberFormat="1" applyFont="1" applyBorder="1" applyAlignment="1" applyProtection="1">
      <alignment horizontal="center"/>
      <protection/>
    </xf>
    <xf numFmtId="0" fontId="21" fillId="0" borderId="0" xfId="60" applyNumberFormat="1" applyFont="1" applyBorder="1" applyAlignment="1" applyProtection="1">
      <alignment horizontal="center"/>
      <protection/>
    </xf>
    <xf numFmtId="44" fontId="4" fillId="0" borderId="0" xfId="60" applyNumberFormat="1" applyFont="1" applyFill="1" applyBorder="1" applyAlignment="1" applyProtection="1">
      <alignment horizontal="center"/>
      <protection/>
    </xf>
    <xf numFmtId="0" fontId="113" fillId="0" borderId="0" xfId="60" applyFont="1" applyBorder="1" applyAlignment="1" applyProtection="1">
      <alignment/>
      <protection/>
    </xf>
    <xf numFmtId="0" fontId="4" fillId="0" borderId="0" xfId="60" applyFont="1" applyBorder="1" applyAlignment="1" applyProtection="1">
      <alignment/>
      <protection/>
    </xf>
    <xf numFmtId="0" fontId="4" fillId="0" borderId="0" xfId="60" applyNumberFormat="1" applyFont="1" applyBorder="1" applyAlignment="1" applyProtection="1">
      <alignment/>
      <protection/>
    </xf>
    <xf numFmtId="0" fontId="3" fillId="0" borderId="0" xfId="60" applyFont="1" applyBorder="1" applyAlignment="1" applyProtection="1">
      <alignment horizontal="center"/>
      <protection/>
    </xf>
    <xf numFmtId="0" fontId="4" fillId="0" borderId="19" xfId="60" applyFont="1" applyBorder="1" applyAlignment="1" applyProtection="1">
      <alignment/>
      <protection/>
    </xf>
    <xf numFmtId="14" fontId="5" fillId="0" borderId="0" xfId="60" applyNumberFormat="1" applyFont="1" applyBorder="1" applyAlignment="1" applyProtection="1">
      <alignment horizontal="center"/>
      <protection/>
    </xf>
    <xf numFmtId="44" fontId="5" fillId="0" borderId="0" xfId="60" applyNumberFormat="1" applyFont="1" applyBorder="1" applyAlignment="1" applyProtection="1">
      <alignment horizontal="center"/>
      <protection/>
    </xf>
    <xf numFmtId="0" fontId="5" fillId="0" borderId="0" xfId="60" applyNumberFormat="1" applyFont="1" applyBorder="1" applyAlignment="1" applyProtection="1">
      <alignment horizontal="center"/>
      <protection/>
    </xf>
    <xf numFmtId="14" fontId="5" fillId="0" borderId="0" xfId="60" applyNumberFormat="1" applyFont="1" applyFill="1" applyBorder="1" applyAlignment="1" applyProtection="1">
      <alignment horizontal="center"/>
      <protection/>
    </xf>
    <xf numFmtId="3" fontId="4" fillId="0" borderId="10" xfId="61" applyNumberFormat="1" applyFont="1" applyFill="1" applyBorder="1" applyAlignment="1" applyProtection="1">
      <alignment horizontal="center" vertical="center" wrapText="1"/>
      <protection/>
    </xf>
    <xf numFmtId="0" fontId="4" fillId="0" borderId="20" xfId="60" applyFont="1" applyBorder="1" applyAlignment="1" applyProtection="1">
      <alignment horizontal="center" vertical="center"/>
      <protection/>
    </xf>
    <xf numFmtId="14" fontId="4" fillId="0" borderId="10" xfId="60" applyNumberFormat="1" applyFont="1" applyBorder="1" applyAlignment="1" applyProtection="1">
      <alignment horizontal="center" vertical="center" wrapText="1"/>
      <protection/>
    </xf>
    <xf numFmtId="44" fontId="4" fillId="0" borderId="10" xfId="60" applyNumberFormat="1" applyFont="1" applyBorder="1" applyAlignment="1" applyProtection="1">
      <alignment horizontal="center" vertical="center" wrapText="1"/>
      <protection/>
    </xf>
    <xf numFmtId="0" fontId="4" fillId="0" borderId="10" xfId="60" applyNumberFormat="1" applyFont="1" applyBorder="1" applyAlignment="1" applyProtection="1">
      <alignment horizontal="center" vertical="center" wrapText="1"/>
      <protection/>
    </xf>
    <xf numFmtId="0" fontId="4" fillId="0" borderId="15" xfId="60" applyFont="1" applyBorder="1" applyAlignment="1" applyProtection="1">
      <alignment horizontal="center"/>
      <protection/>
    </xf>
    <xf numFmtId="0" fontId="4" fillId="0" borderId="21" xfId="60" applyFont="1" applyBorder="1" applyAlignment="1" applyProtection="1">
      <alignment horizontal="center"/>
      <protection/>
    </xf>
    <xf numFmtId="44" fontId="3" fillId="0" borderId="15" xfId="60" applyNumberFormat="1" applyFont="1" applyFill="1" applyBorder="1" applyAlignment="1" applyProtection="1">
      <alignment/>
      <protection/>
    </xf>
    <xf numFmtId="164" fontId="3" fillId="0" borderId="15" xfId="60" applyNumberFormat="1" applyFont="1" applyFill="1" applyBorder="1" applyAlignment="1" applyProtection="1">
      <alignment horizontal="center"/>
      <protection/>
    </xf>
    <xf numFmtId="44" fontId="3" fillId="0" borderId="15" xfId="60" applyNumberFormat="1" applyFont="1" applyFill="1" applyBorder="1" applyAlignment="1" applyProtection="1">
      <alignment horizontal="left"/>
      <protection/>
    </xf>
    <xf numFmtId="0" fontId="4" fillId="0" borderId="15" xfId="60" applyFont="1" applyFill="1" applyBorder="1" applyAlignment="1" applyProtection="1">
      <alignment horizontal="center"/>
      <protection/>
    </xf>
    <xf numFmtId="0" fontId="25" fillId="0" borderId="21" xfId="60" applyFont="1" applyBorder="1" applyAlignment="1" applyProtection="1">
      <alignment horizontal="center"/>
      <protection/>
    </xf>
    <xf numFmtId="0" fontId="3" fillId="0" borderId="21" xfId="60" applyFont="1" applyBorder="1" applyAlignment="1" applyProtection="1">
      <alignment/>
      <protection/>
    </xf>
    <xf numFmtId="164" fontId="3" fillId="0" borderId="15" xfId="60" applyNumberFormat="1" applyFont="1" applyFill="1" applyBorder="1" applyAlignment="1" applyProtection="1" quotePrefix="1">
      <alignment horizontal="center"/>
      <protection/>
    </xf>
    <xf numFmtId="0" fontId="3" fillId="0" borderId="21" xfId="60" applyFont="1" applyFill="1" applyBorder="1" applyAlignment="1" applyProtection="1">
      <alignment/>
      <protection/>
    </xf>
    <xf numFmtId="0" fontId="3" fillId="0" borderId="15" xfId="60" applyFont="1" applyBorder="1" applyAlignment="1" applyProtection="1">
      <alignment horizontal="left"/>
      <protection/>
    </xf>
    <xf numFmtId="44" fontId="3" fillId="0" borderId="15" xfId="60" applyNumberFormat="1" applyFont="1" applyBorder="1" applyAlignment="1" applyProtection="1">
      <alignment horizontal="left"/>
      <protection/>
    </xf>
    <xf numFmtId="164" fontId="3" fillId="0" borderId="15" xfId="60" applyNumberFormat="1" applyFont="1" applyBorder="1" applyAlignment="1" applyProtection="1">
      <alignment horizontal="center"/>
      <protection/>
    </xf>
    <xf numFmtId="0" fontId="4" fillId="0" borderId="0" xfId="60" applyFont="1" applyBorder="1" applyAlignment="1" applyProtection="1">
      <alignment horizontal="center"/>
      <protection/>
    </xf>
    <xf numFmtId="0" fontId="4" fillId="0" borderId="0" xfId="60" applyFont="1" applyBorder="1" applyAlignment="1" applyProtection="1">
      <alignment horizontal="left"/>
      <protection/>
    </xf>
    <xf numFmtId="164" fontId="3" fillId="0" borderId="0" xfId="60" applyNumberFormat="1" applyFont="1" applyBorder="1" applyAlignment="1" applyProtection="1">
      <alignment horizontal="center"/>
      <protection/>
    </xf>
    <xf numFmtId="0" fontId="113" fillId="0" borderId="0" xfId="60" applyFont="1" applyBorder="1" applyAlignment="1" applyProtection="1">
      <alignment horizontal="right"/>
      <protection/>
    </xf>
    <xf numFmtId="0" fontId="3" fillId="0" borderId="0" xfId="60" applyNumberFormat="1" applyFont="1" applyBorder="1" applyAlignment="1" applyProtection="1">
      <alignment horizontal="center"/>
      <protection/>
    </xf>
    <xf numFmtId="0" fontId="3" fillId="0" borderId="0" xfId="60" applyFont="1" applyBorder="1" applyAlignment="1" applyProtection="1">
      <alignment horizontal="left"/>
      <protection/>
    </xf>
    <xf numFmtId="44" fontId="3" fillId="0" borderId="0" xfId="60" applyNumberFormat="1" applyFont="1" applyBorder="1" applyAlignment="1" applyProtection="1">
      <alignment horizontal="left"/>
      <protection/>
    </xf>
    <xf numFmtId="0" fontId="108" fillId="0" borderId="0" xfId="0" applyFont="1" applyAlignment="1" applyProtection="1">
      <alignment/>
      <protection/>
    </xf>
    <xf numFmtId="14" fontId="0" fillId="0" borderId="0" xfId="0" applyNumberFormat="1" applyFont="1" applyAlignment="1" applyProtection="1">
      <alignment horizontal="center"/>
      <protection/>
    </xf>
    <xf numFmtId="0" fontId="0" fillId="0" borderId="0" xfId="0" applyNumberFormat="1" applyFont="1" applyAlignment="1" applyProtection="1">
      <alignment horizontal="center"/>
      <protection/>
    </xf>
    <xf numFmtId="0" fontId="0" fillId="0" borderId="0" xfId="0" applyFont="1" applyAlignment="1" applyProtection="1">
      <alignment horizontal="center" vertical="center"/>
      <protection/>
    </xf>
    <xf numFmtId="0" fontId="0" fillId="0" borderId="0" xfId="0" applyFont="1" applyFill="1" applyBorder="1" applyAlignment="1" applyProtection="1" quotePrefix="1">
      <alignment/>
      <protection/>
    </xf>
    <xf numFmtId="164" fontId="0" fillId="0" borderId="0" xfId="0" applyNumberFormat="1" applyFont="1" applyAlignment="1" applyProtection="1">
      <alignment horizontal="center"/>
      <protection/>
    </xf>
    <xf numFmtId="44" fontId="3" fillId="4" borderId="15" xfId="60" applyNumberFormat="1" applyFont="1" applyFill="1" applyBorder="1" applyAlignment="1" applyProtection="1">
      <alignment horizontal="left"/>
      <protection locked="0"/>
    </xf>
    <xf numFmtId="0" fontId="4" fillId="4" borderId="15" xfId="60" applyFont="1" applyFill="1" applyBorder="1" applyAlignment="1" applyProtection="1">
      <alignment horizontal="center"/>
      <protection locked="0"/>
    </xf>
    <xf numFmtId="170" fontId="3" fillId="4" borderId="15" xfId="60" applyNumberFormat="1" applyFont="1" applyFill="1" applyBorder="1" applyAlignment="1" applyProtection="1">
      <alignment horizontal="center"/>
      <protection locked="0"/>
    </xf>
    <xf numFmtId="170" fontId="3" fillId="4" borderId="15" xfId="60" applyNumberFormat="1" applyFont="1" applyFill="1" applyBorder="1" applyAlignment="1" applyProtection="1" quotePrefix="1">
      <alignment horizontal="center"/>
      <protection locked="0"/>
    </xf>
    <xf numFmtId="44" fontId="3" fillId="4" borderId="15" xfId="60" applyNumberFormat="1" applyFont="1" applyFill="1" applyBorder="1" applyAlignment="1" applyProtection="1" quotePrefix="1">
      <alignment horizontal="center"/>
      <protection locked="0"/>
    </xf>
    <xf numFmtId="170" fontId="3" fillId="4" borderId="15" xfId="60" applyNumberFormat="1" applyFont="1" applyFill="1" applyBorder="1" applyAlignment="1" applyProtection="1">
      <alignment/>
      <protection locked="0"/>
    </xf>
    <xf numFmtId="0" fontId="113" fillId="0" borderId="0" xfId="60" applyFont="1" applyBorder="1" applyAlignment="1" applyProtection="1">
      <alignment horizontal="left"/>
      <protection/>
    </xf>
    <xf numFmtId="0" fontId="0" fillId="0" borderId="0" xfId="0" applyNumberFormat="1" applyFont="1" applyAlignment="1" applyProtection="1">
      <alignment/>
      <protection/>
    </xf>
    <xf numFmtId="0" fontId="101" fillId="0" borderId="0" xfId="60" applyNumberFormat="1" applyFont="1" applyBorder="1" applyAlignment="1" applyProtection="1">
      <alignment horizontal="right"/>
      <protection/>
    </xf>
    <xf numFmtId="0" fontId="0" fillId="0" borderId="0" xfId="0" applyNumberFormat="1" applyFont="1" applyFill="1" applyBorder="1" applyAlignment="1" applyProtection="1">
      <alignment/>
      <protection/>
    </xf>
    <xf numFmtId="0" fontId="113" fillId="0" borderId="0" xfId="60" applyFont="1" applyBorder="1" applyAlignment="1" applyProtection="1">
      <alignment/>
      <protection hidden="1"/>
    </xf>
    <xf numFmtId="0" fontId="3" fillId="0" borderId="0" xfId="60" applyNumberFormat="1" applyFont="1" applyBorder="1" applyAlignment="1" applyProtection="1">
      <alignment/>
      <protection hidden="1"/>
    </xf>
    <xf numFmtId="0" fontId="0" fillId="0" borderId="0" xfId="0" applyFont="1" applyAlignment="1" applyProtection="1">
      <alignment horizontal="left" vertical="center"/>
      <protection hidden="1"/>
    </xf>
    <xf numFmtId="0" fontId="4" fillId="0" borderId="10" xfId="60" applyNumberFormat="1" applyFont="1" applyBorder="1" applyAlignment="1" applyProtection="1">
      <alignment horizontal="center" vertical="center" wrapText="1"/>
      <protection hidden="1"/>
    </xf>
    <xf numFmtId="0" fontId="26" fillId="0" borderId="0" xfId="0" applyFont="1" applyFill="1" applyAlignment="1" applyProtection="1">
      <alignment horizontal="left"/>
      <protection/>
    </xf>
    <xf numFmtId="0" fontId="0" fillId="4" borderId="18" xfId="0" applyFill="1" applyBorder="1" applyAlignment="1" applyProtection="1">
      <alignment horizontal="center"/>
      <protection locked="0"/>
    </xf>
    <xf numFmtId="0" fontId="0" fillId="0" borderId="0" xfId="0" applyFont="1" applyFill="1" applyAlignment="1" applyProtection="1">
      <alignment/>
      <protection/>
    </xf>
    <xf numFmtId="0" fontId="0" fillId="0" borderId="0" xfId="0" applyFont="1" applyFill="1" applyAlignment="1" applyProtection="1">
      <alignment horizontal="center"/>
      <protection/>
    </xf>
    <xf numFmtId="0" fontId="0" fillId="0" borderId="0" xfId="0" applyFont="1" applyFill="1" applyAlignment="1" applyProtection="1">
      <alignment horizontal="left"/>
      <protection/>
    </xf>
    <xf numFmtId="0" fontId="100" fillId="0" borderId="0" xfId="0" applyFont="1" applyFill="1" applyAlignment="1" applyProtection="1">
      <alignment horizontal="center"/>
      <protection/>
    </xf>
    <xf numFmtId="0" fontId="0" fillId="0" borderId="12" xfId="0" applyFont="1" applyFill="1" applyBorder="1" applyAlignment="1" applyProtection="1">
      <alignment horizontal="center"/>
      <protection/>
    </xf>
    <xf numFmtId="0" fontId="107" fillId="0" borderId="0" xfId="0" applyFont="1" applyFill="1" applyAlignment="1" applyProtection="1">
      <alignment horizontal="left"/>
      <protection/>
    </xf>
    <xf numFmtId="0" fontId="0" fillId="0" borderId="17" xfId="0" applyFont="1" applyFill="1" applyBorder="1" applyAlignment="1" applyProtection="1">
      <alignment horizontal="left"/>
      <protection/>
    </xf>
    <xf numFmtId="0" fontId="0" fillId="0" borderId="13" xfId="0" applyFont="1" applyFill="1" applyBorder="1" applyAlignment="1" applyProtection="1">
      <alignment horizontal="center"/>
      <protection/>
    </xf>
    <xf numFmtId="44" fontId="0" fillId="0" borderId="0" xfId="0" applyNumberFormat="1" applyFont="1" applyFill="1" applyBorder="1" applyAlignment="1" applyProtection="1">
      <alignment/>
      <protection/>
    </xf>
    <xf numFmtId="0" fontId="0" fillId="0" borderId="0" xfId="0" applyFont="1" applyFill="1" applyBorder="1" applyAlignment="1" applyProtection="1">
      <alignment horizontal="left"/>
      <protection/>
    </xf>
    <xf numFmtId="0" fontId="0" fillId="0" borderId="0" xfId="0" applyFont="1" applyFill="1" applyAlignment="1" applyProtection="1">
      <alignment horizontal="right"/>
      <protection/>
    </xf>
    <xf numFmtId="0" fontId="0" fillId="0" borderId="0" xfId="0" applyFont="1" applyFill="1" applyBorder="1" applyAlignment="1" applyProtection="1">
      <alignment horizontal="center"/>
      <protection/>
    </xf>
    <xf numFmtId="0" fontId="100" fillId="0" borderId="0" xfId="0" applyFont="1" applyFill="1" applyBorder="1" applyAlignment="1" applyProtection="1">
      <alignment horizontal="center"/>
      <protection/>
    </xf>
    <xf numFmtId="0" fontId="107" fillId="0" borderId="0" xfId="0" applyFont="1" applyFill="1" applyBorder="1" applyAlignment="1" applyProtection="1">
      <alignment horizontal="left"/>
      <protection/>
    </xf>
    <xf numFmtId="0" fontId="3" fillId="0" borderId="0" xfId="59" applyFont="1" applyFill="1" applyAlignment="1" applyProtection="1">
      <alignment horizontal="left"/>
      <protection/>
    </xf>
    <xf numFmtId="0" fontId="107" fillId="0" borderId="0" xfId="0" applyFont="1" applyFill="1" applyBorder="1" applyAlignment="1" applyProtection="1">
      <alignment/>
      <protection/>
    </xf>
    <xf numFmtId="0" fontId="3" fillId="0" borderId="0" xfId="59" applyFont="1" applyFill="1" applyAlignment="1" applyProtection="1">
      <alignment horizontal="right"/>
      <protection/>
    </xf>
    <xf numFmtId="0" fontId="107" fillId="0" borderId="0" xfId="0" applyFont="1" applyFill="1" applyAlignment="1" applyProtection="1">
      <alignment/>
      <protection/>
    </xf>
    <xf numFmtId="0" fontId="108" fillId="0" borderId="0" xfId="0" applyFont="1" applyFill="1" applyBorder="1" applyAlignment="1" applyProtection="1">
      <alignment/>
      <protection/>
    </xf>
    <xf numFmtId="0" fontId="1" fillId="0" borderId="0" xfId="0" applyFont="1" applyFill="1" applyBorder="1" applyAlignment="1" applyProtection="1">
      <alignment/>
      <protection/>
    </xf>
    <xf numFmtId="0" fontId="4" fillId="0" borderId="0" xfId="56" applyFont="1" applyFill="1" applyAlignment="1" applyProtection="1">
      <alignment horizontal="right"/>
      <protection/>
    </xf>
    <xf numFmtId="44" fontId="0" fillId="0" borderId="0" xfId="0" applyNumberFormat="1" applyFont="1" applyFill="1" applyAlignment="1" applyProtection="1">
      <alignment/>
      <protection/>
    </xf>
    <xf numFmtId="0" fontId="106" fillId="0" borderId="18" xfId="0" applyFont="1" applyFill="1" applyBorder="1" applyAlignment="1" applyProtection="1">
      <alignment/>
      <protection hidden="1"/>
    </xf>
    <xf numFmtId="0" fontId="0" fillId="4" borderId="21" xfId="0" applyFill="1" applyBorder="1" applyAlignment="1" applyProtection="1">
      <alignment horizontal="center"/>
      <protection locked="0"/>
    </xf>
    <xf numFmtId="0" fontId="101" fillId="0" borderId="0" xfId="0" applyFont="1" applyFill="1" applyBorder="1" applyAlignment="1" applyProtection="1">
      <alignment/>
      <protection/>
    </xf>
    <xf numFmtId="0" fontId="3" fillId="0" borderId="17" xfId="0" applyFont="1" applyFill="1" applyBorder="1" applyAlignment="1" applyProtection="1">
      <alignment/>
      <protection/>
    </xf>
    <xf numFmtId="44" fontId="3" fillId="0" borderId="0" xfId="0" applyNumberFormat="1" applyFont="1" applyFill="1" applyBorder="1" applyAlignment="1" applyProtection="1">
      <alignment horizontal="left"/>
      <protection/>
    </xf>
    <xf numFmtId="44" fontId="114" fillId="4" borderId="15" xfId="60" applyNumberFormat="1" applyFont="1" applyFill="1" applyBorder="1" applyAlignment="1" applyProtection="1">
      <alignment horizontal="center"/>
      <protection locked="0"/>
    </xf>
    <xf numFmtId="44" fontId="115" fillId="4" borderId="15" xfId="60" applyNumberFormat="1" applyFont="1" applyFill="1" applyBorder="1" applyAlignment="1" applyProtection="1">
      <alignment horizontal="center"/>
      <protection locked="0"/>
    </xf>
    <xf numFmtId="0" fontId="25" fillId="0" borderId="0" xfId="0" applyNumberFormat="1" applyFont="1" applyFill="1" applyBorder="1" applyAlignment="1" applyProtection="1">
      <alignment horizontal="center"/>
      <protection/>
    </xf>
    <xf numFmtId="0" fontId="3" fillId="0" borderId="0" xfId="0" applyFont="1" applyFill="1" applyBorder="1" applyAlignment="1" applyProtection="1" quotePrefix="1">
      <alignment horizontal="center"/>
      <protection/>
    </xf>
    <xf numFmtId="0" fontId="4" fillId="0" borderId="0" xfId="0" applyNumberFormat="1" applyFont="1" applyFill="1" applyBorder="1" applyAlignment="1" applyProtection="1">
      <alignment horizontal="center"/>
      <protection/>
    </xf>
    <xf numFmtId="0" fontId="5" fillId="0" borderId="0" xfId="0" applyNumberFormat="1" applyFont="1" applyFill="1" applyBorder="1" applyAlignment="1" applyProtection="1">
      <alignment horizontal="center"/>
      <protection/>
    </xf>
    <xf numFmtId="44" fontId="3" fillId="0" borderId="0" xfId="0" applyNumberFormat="1" applyFont="1" applyFill="1" applyBorder="1" applyAlignment="1" applyProtection="1">
      <alignment/>
      <protection/>
    </xf>
    <xf numFmtId="0" fontId="25" fillId="0" borderId="0" xfId="0" applyFont="1" applyFill="1" applyBorder="1" applyAlignment="1" applyProtection="1">
      <alignment horizontal="center"/>
      <protection/>
    </xf>
    <xf numFmtId="0" fontId="5" fillId="0" borderId="0" xfId="56" applyFont="1" applyFill="1" applyBorder="1" applyAlignment="1" applyProtection="1">
      <alignment horizontal="center"/>
      <protection/>
    </xf>
    <xf numFmtId="0" fontId="3" fillId="0" borderId="0" xfId="56" applyFont="1" applyFill="1" applyBorder="1" applyAlignment="1" applyProtection="1">
      <alignment horizontal="center"/>
      <protection/>
    </xf>
    <xf numFmtId="0" fontId="3" fillId="0" borderId="0" xfId="56" applyFont="1" applyFill="1" applyBorder="1" applyAlignment="1" applyProtection="1">
      <alignment/>
      <protection/>
    </xf>
    <xf numFmtId="0" fontId="4" fillId="0" borderId="0" xfId="0" applyFont="1" applyFill="1" applyBorder="1" applyAlignment="1" applyProtection="1">
      <alignment horizontal="center"/>
      <protection/>
    </xf>
    <xf numFmtId="0" fontId="25" fillId="0" borderId="0" xfId="56" applyFont="1" applyFill="1" applyBorder="1" applyAlignment="1" applyProtection="1">
      <alignment horizontal="center"/>
      <protection/>
    </xf>
    <xf numFmtId="0" fontId="3" fillId="0" borderId="0" xfId="62" applyFont="1" applyFill="1" applyBorder="1" applyProtection="1">
      <alignment/>
      <protection/>
    </xf>
    <xf numFmtId="0" fontId="3" fillId="0" borderId="0" xfId="58" applyFont="1" applyFill="1" applyBorder="1" applyProtection="1">
      <alignment/>
      <protection/>
    </xf>
    <xf numFmtId="0" fontId="22" fillId="0" borderId="0" xfId="0" applyFont="1" applyFill="1" applyBorder="1" applyAlignment="1" applyProtection="1">
      <alignment/>
      <protection/>
    </xf>
    <xf numFmtId="0" fontId="21" fillId="0" borderId="0" xfId="0" applyNumberFormat="1" applyFont="1" applyFill="1" applyBorder="1" applyAlignment="1" applyProtection="1">
      <alignment horizontal="center"/>
      <protection/>
    </xf>
    <xf numFmtId="0" fontId="22" fillId="0" borderId="0" xfId="0" applyFont="1" applyFill="1" applyBorder="1" applyAlignment="1" applyProtection="1">
      <alignment horizontal="center"/>
      <protection/>
    </xf>
    <xf numFmtId="0" fontId="113" fillId="0" borderId="0" xfId="0" applyFont="1" applyFill="1" applyBorder="1" applyAlignment="1" applyProtection="1">
      <alignment horizontal="right"/>
      <protection/>
    </xf>
    <xf numFmtId="0" fontId="113" fillId="0" borderId="0" xfId="0" applyFont="1" applyFill="1" applyBorder="1" applyAlignment="1" applyProtection="1">
      <alignment horizontal="center"/>
      <protection/>
    </xf>
    <xf numFmtId="44" fontId="11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protection/>
    </xf>
    <xf numFmtId="44" fontId="5" fillId="0" borderId="0" xfId="0" applyNumberFormat="1" applyFont="1" applyFill="1" applyBorder="1" applyAlignment="1" applyProtection="1">
      <alignment horizontal="left"/>
      <protection/>
    </xf>
    <xf numFmtId="0" fontId="25" fillId="0" borderId="0" xfId="0" applyFont="1" applyFill="1" applyAlignment="1" applyProtection="1">
      <alignment horizontal="center"/>
      <protection/>
    </xf>
    <xf numFmtId="0" fontId="3" fillId="0" borderId="13" xfId="0" applyFont="1" applyFill="1" applyBorder="1" applyAlignment="1" applyProtection="1">
      <alignment/>
      <protection/>
    </xf>
    <xf numFmtId="0" fontId="3" fillId="0" borderId="12" xfId="0" applyNumberFormat="1" applyFont="1" applyFill="1" applyBorder="1" applyAlignment="1" applyProtection="1">
      <alignment horizontal="center"/>
      <protection/>
    </xf>
    <xf numFmtId="0" fontId="101" fillId="0" borderId="0" xfId="0" applyFont="1" applyFill="1" applyBorder="1" applyAlignment="1" applyProtection="1">
      <alignment horizontal="center"/>
      <protection/>
    </xf>
    <xf numFmtId="0" fontId="101" fillId="0" borderId="0" xfId="0" applyFont="1" applyFill="1" applyBorder="1" applyAlignment="1" applyProtection="1">
      <alignment horizontal="center" vertical="center"/>
      <protection/>
    </xf>
    <xf numFmtId="0" fontId="116" fillId="0" borderId="0" xfId="0" applyFont="1" applyAlignment="1" applyProtection="1">
      <alignment/>
      <protection/>
    </xf>
    <xf numFmtId="44" fontId="5" fillId="0" borderId="18" xfId="0" applyNumberFormat="1" applyFont="1" applyFill="1" applyBorder="1" applyAlignment="1" applyProtection="1">
      <alignment/>
      <protection/>
    </xf>
    <xf numFmtId="0" fontId="0" fillId="0" borderId="0" xfId="0" applyBorder="1" applyAlignment="1" applyProtection="1">
      <alignment/>
      <protection/>
    </xf>
    <xf numFmtId="10" fontId="0" fillId="0" borderId="0" xfId="0" applyNumberFormat="1" applyFont="1" applyFill="1" applyBorder="1" applyAlignment="1" applyProtection="1">
      <alignment/>
      <protection/>
    </xf>
    <xf numFmtId="44" fontId="0" fillId="0" borderId="0" xfId="0" applyNumberFormat="1" applyFont="1" applyAlignment="1" applyProtection="1">
      <alignment horizontal="center"/>
      <protection/>
    </xf>
    <xf numFmtId="0" fontId="5" fillId="0" borderId="17" xfId="0" applyFont="1" applyFill="1" applyBorder="1" applyAlignment="1" applyProtection="1">
      <alignment horizontal="center"/>
      <protection/>
    </xf>
    <xf numFmtId="3" fontId="4" fillId="0" borderId="13" xfId="56" applyNumberFormat="1" applyFont="1" applyFill="1" applyBorder="1" applyAlignment="1" applyProtection="1">
      <alignment horizontal="center" vertical="center" wrapText="1"/>
      <protection/>
    </xf>
    <xf numFmtId="0" fontId="106" fillId="4" borderId="18" xfId="0" applyFont="1" applyFill="1" applyBorder="1" applyAlignment="1" applyProtection="1">
      <alignment/>
      <protection locked="0"/>
    </xf>
    <xf numFmtId="37" fontId="0" fillId="4" borderId="15" xfId="0" applyNumberFormat="1" applyFont="1" applyFill="1" applyBorder="1" applyAlignment="1" applyProtection="1">
      <alignment/>
      <protection locked="0"/>
    </xf>
    <xf numFmtId="0" fontId="107" fillId="0" borderId="0" xfId="0" applyFont="1" applyBorder="1" applyAlignment="1" applyProtection="1">
      <alignment/>
      <protection/>
    </xf>
    <xf numFmtId="0" fontId="0" fillId="0" borderId="0" xfId="0" applyFont="1" applyFill="1" applyBorder="1" applyAlignment="1" applyProtection="1">
      <alignment horizontal="center"/>
      <protection hidden="1"/>
    </xf>
    <xf numFmtId="0" fontId="0" fillId="4" borderId="18" xfId="0" applyFont="1" applyFill="1" applyBorder="1" applyAlignment="1" applyProtection="1">
      <alignment horizontal="center"/>
      <protection locked="0"/>
    </xf>
    <xf numFmtId="0" fontId="0" fillId="0" borderId="0" xfId="0" applyFont="1" applyAlignment="1" applyProtection="1">
      <alignment horizontal="center"/>
      <protection hidden="1"/>
    </xf>
    <xf numFmtId="0" fontId="0" fillId="0" borderId="0" xfId="0" applyFont="1" applyAlignment="1" applyProtection="1">
      <alignment horizontal="left"/>
      <protection hidden="1"/>
    </xf>
    <xf numFmtId="168" fontId="26" fillId="0" borderId="0" xfId="0" applyNumberFormat="1" applyFont="1" applyFill="1" applyAlignment="1" applyProtection="1">
      <alignment horizontal="right"/>
      <protection/>
    </xf>
    <xf numFmtId="44" fontId="3" fillId="4" borderId="15" xfId="0" applyNumberFormat="1" applyFont="1" applyFill="1" applyBorder="1" applyAlignment="1" applyProtection="1">
      <alignment horizontal="left"/>
      <protection locked="0"/>
    </xf>
    <xf numFmtId="44" fontId="3" fillId="34" borderId="15" xfId="0" applyNumberFormat="1" applyFont="1" applyFill="1" applyBorder="1" applyAlignment="1" applyProtection="1">
      <alignment horizontal="left"/>
      <protection/>
    </xf>
    <xf numFmtId="0" fontId="113" fillId="0" borderId="0" xfId="0" applyFont="1" applyFill="1" applyAlignment="1" applyProtection="1">
      <alignment horizontal="left"/>
      <protection/>
    </xf>
    <xf numFmtId="0" fontId="100" fillId="0" borderId="0" xfId="0" applyFont="1" applyAlignment="1" applyProtection="1">
      <alignment horizontal="center"/>
      <protection/>
    </xf>
    <xf numFmtId="0" fontId="100" fillId="0" borderId="0" xfId="0" applyFont="1" applyAlignment="1" applyProtection="1">
      <alignment horizontal="right"/>
      <protection/>
    </xf>
    <xf numFmtId="166" fontId="0" fillId="0" borderId="0" xfId="0" applyNumberFormat="1" applyFont="1" applyFill="1" applyBorder="1" applyAlignment="1" applyProtection="1">
      <alignment/>
      <protection/>
    </xf>
    <xf numFmtId="0" fontId="0" fillId="0" borderId="0" xfId="0" applyFont="1" applyFill="1" applyBorder="1" applyAlignment="1" applyProtection="1">
      <alignment/>
      <protection/>
    </xf>
    <xf numFmtId="171" fontId="0" fillId="4" borderId="15" xfId="0" applyNumberFormat="1" applyFont="1" applyFill="1" applyBorder="1" applyAlignment="1" applyProtection="1">
      <alignment/>
      <protection locked="0"/>
    </xf>
    <xf numFmtId="171" fontId="0" fillId="0" borderId="15" xfId="0" applyNumberFormat="1" applyFont="1" applyFill="1" applyBorder="1" applyAlignment="1" applyProtection="1">
      <alignment/>
      <protection hidden="1"/>
    </xf>
    <xf numFmtId="44" fontId="0" fillId="0" borderId="0" xfId="0" applyNumberFormat="1" applyFont="1" applyFill="1" applyAlignment="1" applyProtection="1">
      <alignment/>
      <protection hidden="1"/>
    </xf>
    <xf numFmtId="171" fontId="0" fillId="0" borderId="16" xfId="0" applyNumberFormat="1" applyFont="1" applyFill="1" applyBorder="1" applyAlignment="1" applyProtection="1">
      <alignment/>
      <protection hidden="1"/>
    </xf>
    <xf numFmtId="0" fontId="21" fillId="0" borderId="22" xfId="0" applyFont="1" applyFill="1" applyBorder="1" applyAlignment="1" applyProtection="1">
      <alignment horizontal="center"/>
      <protection/>
    </xf>
    <xf numFmtId="0" fontId="21" fillId="0" borderId="23" xfId="0" applyFont="1" applyFill="1" applyBorder="1" applyAlignment="1" applyProtection="1">
      <alignment horizontal="center" vertical="center"/>
      <protection/>
    </xf>
    <xf numFmtId="0" fontId="21" fillId="0" borderId="24" xfId="0" applyFont="1" applyFill="1" applyBorder="1" applyAlignment="1" applyProtection="1">
      <alignment horizontal="center" vertical="center"/>
      <protection/>
    </xf>
    <xf numFmtId="0" fontId="21" fillId="0" borderId="25" xfId="0" applyFont="1" applyFill="1" applyBorder="1" applyAlignment="1" applyProtection="1">
      <alignment horizontal="center" vertical="center"/>
      <protection/>
    </xf>
    <xf numFmtId="0" fontId="22" fillId="0" borderId="0" xfId="0" applyNumberFormat="1" applyFont="1" applyFill="1" applyAlignment="1" applyProtection="1">
      <alignment horizontal="right"/>
      <protection/>
    </xf>
    <xf numFmtId="171" fontId="22" fillId="0" borderId="26" xfId="0" applyNumberFormat="1" applyFont="1" applyFill="1" applyBorder="1" applyAlignment="1" applyProtection="1">
      <alignment/>
      <protection/>
    </xf>
    <xf numFmtId="171" fontId="22" fillId="0" borderId="27" xfId="0" applyNumberFormat="1" applyFont="1" applyFill="1" applyBorder="1" applyAlignment="1" applyProtection="1">
      <alignment/>
      <protection/>
    </xf>
    <xf numFmtId="0" fontId="22" fillId="0" borderId="0" xfId="0" applyFont="1" applyFill="1" applyAlignment="1" applyProtection="1">
      <alignment horizontal="left"/>
      <protection/>
    </xf>
    <xf numFmtId="171" fontId="22" fillId="0" borderId="28" xfId="0" applyNumberFormat="1" applyFont="1" applyFill="1" applyBorder="1" applyAlignment="1" applyProtection="1">
      <alignment/>
      <protection/>
    </xf>
    <xf numFmtId="171" fontId="22" fillId="0" borderId="29" xfId="0" applyNumberFormat="1" applyFont="1" applyFill="1" applyBorder="1" applyAlignment="1" applyProtection="1">
      <alignment/>
      <protection/>
    </xf>
    <xf numFmtId="171" fontId="22" fillId="0" borderId="30" xfId="0" applyNumberFormat="1" applyFont="1" applyFill="1" applyBorder="1" applyAlignment="1" applyProtection="1">
      <alignment/>
      <protection/>
    </xf>
    <xf numFmtId="171" fontId="22" fillId="0" borderId="31" xfId="0" applyNumberFormat="1" applyFont="1" applyFill="1" applyBorder="1" applyAlignment="1" applyProtection="1">
      <alignment/>
      <protection/>
    </xf>
    <xf numFmtId="171" fontId="22" fillId="0" borderId="0" xfId="0" applyNumberFormat="1" applyFont="1" applyFill="1" applyAlignment="1" applyProtection="1">
      <alignment/>
      <protection/>
    </xf>
    <xf numFmtId="171" fontId="3" fillId="0" borderId="0" xfId="0" applyNumberFormat="1" applyFont="1" applyFill="1" applyAlignment="1" applyProtection="1">
      <alignment/>
      <protection/>
    </xf>
    <xf numFmtId="171" fontId="4" fillId="0" borderId="10" xfId="0" applyNumberFormat="1" applyFont="1" applyFill="1" applyBorder="1" applyAlignment="1" applyProtection="1">
      <alignment horizontal="center" vertical="center" wrapText="1"/>
      <protection/>
    </xf>
    <xf numFmtId="171" fontId="3" fillId="0" borderId="15" xfId="0" applyNumberFormat="1" applyFont="1" applyFill="1" applyBorder="1" applyAlignment="1" applyProtection="1">
      <alignment horizontal="left"/>
      <protection/>
    </xf>
    <xf numFmtId="171" fontId="3" fillId="4" borderId="15" xfId="0" applyNumberFormat="1" applyFont="1" applyFill="1" applyBorder="1" applyAlignment="1" applyProtection="1">
      <alignment horizontal="left"/>
      <protection locked="0"/>
    </xf>
    <xf numFmtId="171" fontId="3" fillId="0" borderId="32" xfId="0" applyNumberFormat="1" applyFont="1" applyFill="1" applyBorder="1" applyAlignment="1" applyProtection="1">
      <alignment horizontal="left"/>
      <protection/>
    </xf>
    <xf numFmtId="171" fontId="3" fillId="4" borderId="32" xfId="0" applyNumberFormat="1" applyFont="1" applyFill="1" applyBorder="1" applyAlignment="1" applyProtection="1">
      <alignment horizontal="left"/>
      <protection locked="0"/>
    </xf>
    <xf numFmtId="171" fontId="0" fillId="0" borderId="15" xfId="0" applyNumberFormat="1" applyFont="1" applyFill="1" applyBorder="1" applyAlignment="1" applyProtection="1">
      <alignment/>
      <protection/>
    </xf>
    <xf numFmtId="171" fontId="3" fillId="4" borderId="15" xfId="60" applyNumberFormat="1" applyFont="1" applyFill="1" applyBorder="1" applyAlignment="1" applyProtection="1">
      <alignment horizontal="left"/>
      <protection locked="0"/>
    </xf>
    <xf numFmtId="171" fontId="3" fillId="0" borderId="15" xfId="60" applyNumberFormat="1" applyFont="1" applyFill="1" applyBorder="1" applyAlignment="1" applyProtection="1">
      <alignment horizontal="left"/>
      <protection/>
    </xf>
    <xf numFmtId="171" fontId="3" fillId="4" borderId="15" xfId="60" applyNumberFormat="1" applyFont="1" applyFill="1" applyBorder="1" applyAlignment="1" applyProtection="1">
      <alignment/>
      <protection locked="0"/>
    </xf>
    <xf numFmtId="171" fontId="3" fillId="0" borderId="15" xfId="60" applyNumberFormat="1" applyFont="1" applyFill="1" applyBorder="1" applyAlignment="1" applyProtection="1">
      <alignment/>
      <protection/>
    </xf>
    <xf numFmtId="171" fontId="3" fillId="0" borderId="33" xfId="0" applyNumberFormat="1" applyFont="1" applyFill="1" applyBorder="1" applyAlignment="1" applyProtection="1">
      <alignment horizontal="left"/>
      <protection/>
    </xf>
    <xf numFmtId="171" fontId="3" fillId="0" borderId="16" xfId="0" applyNumberFormat="1" applyFont="1" applyFill="1" applyBorder="1" applyAlignment="1" applyProtection="1">
      <alignment horizontal="left"/>
      <protection/>
    </xf>
    <xf numFmtId="0" fontId="4" fillId="0" borderId="34" xfId="0" applyFont="1" applyFill="1" applyBorder="1" applyAlignment="1" applyProtection="1">
      <alignment horizontal="center" vertical="center"/>
      <protection/>
    </xf>
    <xf numFmtId="0" fontId="4" fillId="0" borderId="34" xfId="0" applyFont="1" applyFill="1" applyBorder="1" applyAlignment="1" applyProtection="1">
      <alignment horizontal="center" vertical="center" wrapText="1"/>
      <protection/>
    </xf>
    <xf numFmtId="44" fontId="4" fillId="0" borderId="34" xfId="0" applyNumberFormat="1" applyFont="1" applyFill="1" applyBorder="1" applyAlignment="1" applyProtection="1">
      <alignment horizontal="center" vertical="center"/>
      <protection/>
    </xf>
    <xf numFmtId="44" fontId="3" fillId="0" borderId="0" xfId="0" applyNumberFormat="1" applyFont="1" applyFill="1" applyBorder="1" applyAlignment="1" applyProtection="1">
      <alignment horizontal="center"/>
      <protection/>
    </xf>
    <xf numFmtId="0" fontId="38" fillId="0" borderId="0" xfId="0" applyFont="1" applyAlignment="1" applyProtection="1">
      <alignment horizontal="center"/>
      <protection/>
    </xf>
    <xf numFmtId="0" fontId="3" fillId="34" borderId="35" xfId="0" applyFont="1" applyFill="1" applyBorder="1" applyAlignment="1" applyProtection="1">
      <alignment horizontal="center"/>
      <protection/>
    </xf>
    <xf numFmtId="3" fontId="3" fillId="34" borderId="35" xfId="0" applyNumberFormat="1" applyFont="1" applyFill="1" applyBorder="1" applyAlignment="1" applyProtection="1">
      <alignment horizontal="center"/>
      <protection/>
    </xf>
    <xf numFmtId="44" fontId="3" fillId="34" borderId="35" xfId="0" applyNumberFormat="1" applyFont="1" applyFill="1" applyBorder="1" applyAlignment="1" applyProtection="1">
      <alignment horizontal="left"/>
      <protection/>
    </xf>
    <xf numFmtId="44" fontId="3" fillId="34" borderId="0" xfId="0" applyNumberFormat="1" applyFont="1" applyFill="1" applyBorder="1" applyAlignment="1" applyProtection="1">
      <alignment/>
      <protection/>
    </xf>
    <xf numFmtId="3" fontId="3" fillId="4" borderId="15" xfId="0" applyNumberFormat="1" applyFont="1" applyFill="1" applyBorder="1" applyAlignment="1" applyProtection="1">
      <alignment horizontal="center"/>
      <protection locked="0"/>
    </xf>
    <xf numFmtId="44" fontId="3" fillId="0" borderId="0" xfId="0" applyNumberFormat="1" applyFont="1" applyFill="1" applyBorder="1" applyAlignment="1" applyProtection="1">
      <alignment/>
      <protection/>
    </xf>
    <xf numFmtId="171" fontId="3" fillId="0" borderId="0" xfId="0" applyNumberFormat="1" applyFont="1" applyFill="1" applyBorder="1" applyAlignment="1" applyProtection="1">
      <alignment horizontal="left"/>
      <protection/>
    </xf>
    <xf numFmtId="0" fontId="3" fillId="4" borderId="36" xfId="0" applyFont="1" applyFill="1" applyBorder="1" applyAlignment="1" applyProtection="1">
      <alignment horizontal="center"/>
      <protection locked="0"/>
    </xf>
    <xf numFmtId="3" fontId="101" fillId="4" borderId="36" xfId="0" applyNumberFormat="1" applyFont="1" applyFill="1" applyBorder="1" applyAlignment="1" applyProtection="1">
      <alignment horizontal="center" vertical="center"/>
      <protection locked="0"/>
    </xf>
    <xf numFmtId="0" fontId="4" fillId="0" borderId="0" xfId="0" applyNumberFormat="1" applyFont="1" applyFill="1" applyBorder="1" applyAlignment="1" applyProtection="1">
      <alignment/>
      <protection/>
    </xf>
    <xf numFmtId="171" fontId="3" fillId="34" borderId="35" xfId="0" applyNumberFormat="1" applyFont="1" applyFill="1" applyBorder="1" applyAlignment="1" applyProtection="1">
      <alignment horizontal="left"/>
      <protection/>
    </xf>
    <xf numFmtId="171" fontId="101" fillId="4" borderId="36" xfId="0" applyNumberFormat="1" applyFont="1" applyFill="1" applyBorder="1" applyAlignment="1" applyProtection="1">
      <alignment horizontal="left" vertical="center"/>
      <protection locked="0"/>
    </xf>
    <xf numFmtId="0" fontId="21" fillId="0" borderId="37" xfId="0" applyFont="1" applyFill="1" applyBorder="1" applyAlignment="1" applyProtection="1">
      <alignment horizontal="center" vertical="center"/>
      <protection/>
    </xf>
    <xf numFmtId="171" fontId="0" fillId="0" borderId="0" xfId="0" applyNumberFormat="1" applyFont="1" applyAlignment="1" applyProtection="1">
      <alignment/>
      <protection/>
    </xf>
    <xf numFmtId="171" fontId="0" fillId="0" borderId="0" xfId="0" applyNumberFormat="1" applyFont="1" applyFill="1" applyAlignment="1" applyProtection="1">
      <alignment horizontal="left"/>
      <protection/>
    </xf>
    <xf numFmtId="171" fontId="0" fillId="0" borderId="0" xfId="0" applyNumberFormat="1" applyFont="1" applyFill="1" applyAlignment="1" applyProtection="1">
      <alignment/>
      <protection/>
    </xf>
    <xf numFmtId="171" fontId="0" fillId="0" borderId="19" xfId="0" applyNumberFormat="1" applyFont="1" applyFill="1" applyBorder="1" applyAlignment="1" applyProtection="1">
      <alignment/>
      <protection/>
    </xf>
    <xf numFmtId="171" fontId="0" fillId="0" borderId="19" xfId="0" applyNumberFormat="1" applyFont="1" applyFill="1" applyBorder="1" applyAlignment="1" applyProtection="1">
      <alignment horizontal="left"/>
      <protection/>
    </xf>
    <xf numFmtId="171" fontId="100" fillId="0" borderId="38" xfId="0" applyNumberFormat="1" applyFont="1" applyFill="1" applyBorder="1" applyAlignment="1" applyProtection="1">
      <alignment horizontal="center"/>
      <protection/>
    </xf>
    <xf numFmtId="171" fontId="100" fillId="0" borderId="39" xfId="0" applyNumberFormat="1" applyFont="1" applyBorder="1" applyAlignment="1" applyProtection="1">
      <alignment/>
      <protection/>
    </xf>
    <xf numFmtId="0" fontId="100" fillId="0" borderId="0" xfId="0" applyFont="1" applyBorder="1" applyAlignment="1" applyProtection="1">
      <alignment horizontal="center"/>
      <protection/>
    </xf>
    <xf numFmtId="0" fontId="3" fillId="0" borderId="0" xfId="0" applyFont="1" applyBorder="1" applyAlignment="1" applyProtection="1">
      <alignment horizontal="center"/>
      <protection/>
    </xf>
    <xf numFmtId="171" fontId="0" fillId="0" borderId="0" xfId="0" applyNumberFormat="1" applyFont="1" applyFill="1" applyAlignment="1" applyProtection="1">
      <alignment/>
      <protection/>
    </xf>
    <xf numFmtId="171" fontId="0" fillId="0" borderId="0" xfId="0" applyNumberFormat="1" applyFont="1" applyFill="1" applyBorder="1" applyAlignment="1" applyProtection="1">
      <alignment/>
      <protection/>
    </xf>
    <xf numFmtId="171" fontId="0" fillId="0" borderId="40" xfId="0" applyNumberFormat="1" applyFont="1" applyFill="1" applyBorder="1" applyAlignment="1" applyProtection="1">
      <alignment/>
      <protection/>
    </xf>
    <xf numFmtId="171" fontId="0" fillId="0" borderId="21" xfId="0" applyNumberFormat="1" applyFont="1" applyFill="1" applyBorder="1" applyAlignment="1" applyProtection="1">
      <alignment/>
      <protection/>
    </xf>
    <xf numFmtId="171" fontId="0" fillId="0" borderId="16" xfId="0" applyNumberFormat="1" applyFont="1" applyFill="1" applyBorder="1" applyAlignment="1" applyProtection="1">
      <alignment/>
      <protection/>
    </xf>
    <xf numFmtId="171" fontId="0" fillId="0" borderId="41" xfId="0" applyNumberFormat="1" applyFont="1" applyFill="1" applyBorder="1" applyAlignment="1" applyProtection="1">
      <alignment/>
      <protection/>
    </xf>
    <xf numFmtId="171" fontId="0" fillId="0" borderId="0" xfId="0" applyNumberFormat="1" applyFont="1" applyFill="1" applyBorder="1" applyAlignment="1" applyProtection="1">
      <alignment/>
      <protection/>
    </xf>
    <xf numFmtId="171" fontId="0" fillId="0" borderId="42" xfId="0" applyNumberFormat="1" applyFont="1" applyFill="1" applyBorder="1" applyAlignment="1" applyProtection="1">
      <alignment/>
      <protection/>
    </xf>
    <xf numFmtId="171" fontId="0" fillId="0" borderId="43" xfId="0" applyNumberFormat="1" applyFont="1" applyFill="1" applyBorder="1" applyAlignment="1" applyProtection="1">
      <alignment/>
      <protection/>
    </xf>
    <xf numFmtId="171" fontId="0" fillId="0" borderId="44" xfId="0" applyNumberFormat="1" applyFont="1" applyFill="1" applyBorder="1" applyAlignment="1" applyProtection="1">
      <alignment/>
      <protection/>
    </xf>
    <xf numFmtId="171" fontId="0" fillId="0" borderId="45" xfId="0" applyNumberFormat="1" applyFont="1" applyFill="1" applyBorder="1" applyAlignment="1" applyProtection="1">
      <alignment/>
      <protection/>
    </xf>
    <xf numFmtId="171" fontId="4" fillId="0" borderId="0" xfId="0" applyNumberFormat="1" applyFont="1" applyFill="1" applyBorder="1" applyAlignment="1" applyProtection="1">
      <alignment horizontal="center" vertical="center" wrapText="1"/>
      <protection/>
    </xf>
    <xf numFmtId="171" fontId="0" fillId="0" borderId="38" xfId="0" applyNumberFormat="1" applyFont="1" applyFill="1" applyBorder="1" applyAlignment="1" applyProtection="1">
      <alignment/>
      <protection/>
    </xf>
    <xf numFmtId="171" fontId="0" fillId="0" borderId="46" xfId="0" applyNumberFormat="1" applyFont="1" applyFill="1" applyBorder="1" applyAlignment="1" applyProtection="1">
      <alignment/>
      <protection/>
    </xf>
    <xf numFmtId="171" fontId="0" fillId="0" borderId="20" xfId="0" applyNumberFormat="1" applyFont="1" applyFill="1" applyBorder="1" applyAlignment="1" applyProtection="1">
      <alignment/>
      <protection/>
    </xf>
    <xf numFmtId="44" fontId="4" fillId="0" borderId="47" xfId="0" applyNumberFormat="1" applyFont="1" applyFill="1" applyBorder="1" applyAlignment="1" applyProtection="1">
      <alignment horizontal="center" vertical="center" wrapText="1"/>
      <protection/>
    </xf>
    <xf numFmtId="0" fontId="4" fillId="0" borderId="48" xfId="0" applyNumberFormat="1" applyFont="1" applyFill="1" applyBorder="1" applyAlignment="1" applyProtection="1">
      <alignment horizontal="center" vertical="top" wrapText="1"/>
      <protection/>
    </xf>
    <xf numFmtId="0" fontId="31" fillId="0" borderId="0" xfId="0" applyFont="1" applyFill="1" applyBorder="1" applyAlignment="1" applyProtection="1">
      <alignment horizontal="left" vertical="center" wrapText="1"/>
      <protection/>
    </xf>
    <xf numFmtId="171" fontId="117" fillId="0" borderId="15" xfId="0" applyNumberFormat="1" applyFont="1" applyFill="1" applyBorder="1" applyAlignment="1" applyProtection="1">
      <alignment horizontal="left"/>
      <protection/>
    </xf>
    <xf numFmtId="171" fontId="117" fillId="0" borderId="32" xfId="0" applyNumberFormat="1" applyFont="1" applyFill="1" applyBorder="1" applyAlignment="1" applyProtection="1">
      <alignment horizontal="left"/>
      <protection/>
    </xf>
    <xf numFmtId="171" fontId="3" fillId="0" borderId="39" xfId="60" applyNumberFormat="1" applyFont="1" applyBorder="1" applyAlignment="1" applyProtection="1">
      <alignment horizontal="left"/>
      <protection/>
    </xf>
    <xf numFmtId="171" fontId="3" fillId="0" borderId="0" xfId="60" applyNumberFormat="1" applyFont="1" applyBorder="1" applyAlignment="1" applyProtection="1">
      <alignment horizontal="center"/>
      <protection/>
    </xf>
    <xf numFmtId="0" fontId="100" fillId="0" borderId="11" xfId="0" applyFont="1" applyFill="1" applyBorder="1" applyAlignment="1" applyProtection="1">
      <alignment horizontal="center"/>
      <protection hidden="1"/>
    </xf>
    <xf numFmtId="0" fontId="0" fillId="0" borderId="18" xfId="0" applyFont="1" applyFill="1" applyBorder="1" applyAlignment="1" applyProtection="1">
      <alignment/>
      <protection hidden="1"/>
    </xf>
    <xf numFmtId="0" fontId="0" fillId="0" borderId="49" xfId="0" applyFont="1" applyFill="1" applyBorder="1" applyAlignment="1" applyProtection="1">
      <alignment/>
      <protection hidden="1"/>
    </xf>
    <xf numFmtId="0" fontId="0" fillId="0" borderId="0" xfId="0" applyAlignment="1" applyProtection="1" quotePrefix="1">
      <alignment horizontal="center"/>
      <protection hidden="1"/>
    </xf>
    <xf numFmtId="0" fontId="0" fillId="0" borderId="0" xfId="0" applyAlignment="1" applyProtection="1" quotePrefix="1">
      <alignment horizontal="center" vertical="top"/>
      <protection hidden="1"/>
    </xf>
    <xf numFmtId="44" fontId="4" fillId="0" borderId="20" xfId="0" applyNumberFormat="1" applyFont="1" applyFill="1" applyBorder="1" applyAlignment="1" applyProtection="1">
      <alignment horizontal="center" vertical="center" wrapText="1"/>
      <protection/>
    </xf>
    <xf numFmtId="0" fontId="0" fillId="0" borderId="0" xfId="0" applyFont="1" applyFill="1" applyBorder="1" applyAlignment="1" applyProtection="1">
      <alignment/>
      <protection/>
    </xf>
    <xf numFmtId="0" fontId="0" fillId="0" borderId="0" xfId="0" applyFont="1" applyFill="1" applyAlignment="1" applyProtection="1">
      <alignment/>
      <protection/>
    </xf>
    <xf numFmtId="171" fontId="117" fillId="0" borderId="15" xfId="0" applyNumberFormat="1" applyFont="1" applyFill="1" applyBorder="1" applyAlignment="1" applyProtection="1">
      <alignment horizontal="left"/>
      <protection/>
    </xf>
    <xf numFmtId="171" fontId="0" fillId="0" borderId="0" xfId="0" applyNumberFormat="1" applyFont="1" applyFill="1" applyBorder="1" applyAlignment="1" applyProtection="1">
      <alignment/>
      <protection/>
    </xf>
    <xf numFmtId="0" fontId="0" fillId="0" borderId="0" xfId="0" applyFont="1" applyFill="1" applyAlignment="1" applyProtection="1">
      <alignment/>
      <protection/>
    </xf>
    <xf numFmtId="0" fontId="0" fillId="0" borderId="0" xfId="0" applyFont="1" applyFill="1" applyAlignment="1" applyProtection="1">
      <alignment horizontal="center"/>
      <protection/>
    </xf>
    <xf numFmtId="0" fontId="0" fillId="0" borderId="13" xfId="0" applyFont="1" applyFill="1" applyBorder="1" applyAlignment="1" applyProtection="1">
      <alignment horizontal="center"/>
      <protection/>
    </xf>
    <xf numFmtId="171" fontId="0" fillId="0" borderId="0" xfId="0" applyNumberFormat="1" applyFont="1" applyFill="1" applyBorder="1" applyAlignment="1" applyProtection="1">
      <alignment/>
      <protection/>
    </xf>
    <xf numFmtId="0" fontId="101" fillId="0" borderId="0" xfId="0" applyFont="1" applyFill="1" applyBorder="1" applyAlignment="1" applyProtection="1">
      <alignment/>
      <protection/>
    </xf>
    <xf numFmtId="44" fontId="3" fillId="4" borderId="15" xfId="0" applyNumberFormat="1" applyFont="1" applyFill="1" applyBorder="1" applyAlignment="1" applyProtection="1">
      <alignment horizontal="left"/>
      <protection locked="0"/>
    </xf>
    <xf numFmtId="44" fontId="3" fillId="0" borderId="15" xfId="0" applyNumberFormat="1" applyFont="1" applyFill="1" applyBorder="1" applyAlignment="1" applyProtection="1">
      <alignment horizontal="left"/>
      <protection/>
    </xf>
    <xf numFmtId="44" fontId="3" fillId="4" borderId="15" xfId="0" applyNumberFormat="1" applyFont="1" applyFill="1" applyBorder="1" applyAlignment="1" applyProtection="1">
      <alignment horizontal="left"/>
      <protection locked="0"/>
    </xf>
    <xf numFmtId="0" fontId="9" fillId="0" borderId="0" xfId="0" applyFont="1" applyFill="1" applyBorder="1" applyAlignment="1" applyProtection="1" quotePrefix="1">
      <alignment/>
      <protection hidden="1"/>
    </xf>
    <xf numFmtId="0" fontId="100" fillId="0" borderId="0" xfId="0" applyFont="1" applyFill="1" applyBorder="1" applyAlignment="1">
      <alignment horizontal="center"/>
    </xf>
    <xf numFmtId="0" fontId="0" fillId="0" borderId="0" xfId="0" applyFont="1" applyFill="1" applyBorder="1" applyAlignment="1" applyProtection="1">
      <alignment/>
      <protection/>
    </xf>
    <xf numFmtId="0" fontId="9" fillId="0" borderId="0" xfId="0" applyFont="1" applyFill="1" applyBorder="1" applyAlignment="1" applyProtection="1">
      <alignment horizontal="left"/>
      <protection hidden="1"/>
    </xf>
    <xf numFmtId="0" fontId="0" fillId="0" borderId="0" xfId="0" applyAlignment="1">
      <alignment/>
    </xf>
    <xf numFmtId="0" fontId="0" fillId="0" borderId="0" xfId="0" applyFont="1" applyFill="1" applyBorder="1" applyAlignment="1" applyProtection="1">
      <alignment/>
      <protection/>
    </xf>
    <xf numFmtId="0" fontId="0" fillId="0" borderId="13" xfId="0" applyFont="1" applyFill="1" applyBorder="1" applyAlignment="1" applyProtection="1">
      <alignment horizontal="center"/>
      <protection hidden="1"/>
    </xf>
    <xf numFmtId="0" fontId="0" fillId="0" borderId="0" xfId="0" applyFont="1" applyFill="1" applyBorder="1" applyAlignment="1">
      <alignment/>
    </xf>
    <xf numFmtId="0" fontId="0" fillId="0" borderId="0" xfId="0" applyFont="1" applyFill="1" applyBorder="1" applyAlignment="1" applyProtection="1">
      <alignment/>
      <protection/>
    </xf>
    <xf numFmtId="0" fontId="0" fillId="0" borderId="13" xfId="0" applyFont="1" applyFill="1" applyBorder="1" applyAlignment="1" applyProtection="1">
      <alignment horizontal="center"/>
      <protection hidden="1"/>
    </xf>
    <xf numFmtId="0" fontId="0" fillId="0" borderId="0" xfId="0" applyFont="1" applyFill="1" applyAlignment="1">
      <alignment/>
    </xf>
    <xf numFmtId="0" fontId="0" fillId="0" borderId="0" xfId="0" applyFont="1" applyFill="1" applyBorder="1" applyAlignment="1" applyProtection="1">
      <alignment/>
      <protection/>
    </xf>
    <xf numFmtId="0" fontId="0" fillId="0" borderId="0" xfId="0" applyFont="1" applyFill="1" applyAlignment="1" applyProtection="1">
      <alignment horizontal="left"/>
      <protection hidden="1"/>
    </xf>
    <xf numFmtId="0" fontId="0" fillId="0" borderId="13" xfId="0" applyFont="1" applyFill="1" applyBorder="1" applyAlignment="1" applyProtection="1">
      <alignment horizontal="center"/>
      <protection hidden="1"/>
    </xf>
    <xf numFmtId="0" fontId="0" fillId="0" borderId="0" xfId="0" applyFont="1" applyFill="1" applyBorder="1" applyAlignment="1">
      <alignment/>
    </xf>
    <xf numFmtId="0" fontId="0" fillId="0" borderId="0" xfId="0" applyFont="1" applyFill="1" applyBorder="1" applyAlignment="1" applyProtection="1">
      <alignment horizontal="left"/>
      <protection hidden="1"/>
    </xf>
    <xf numFmtId="0" fontId="0" fillId="0" borderId="0" xfId="0" applyFont="1" applyFill="1" applyBorder="1" applyAlignment="1" applyProtection="1">
      <alignment/>
      <protection/>
    </xf>
    <xf numFmtId="0" fontId="0" fillId="0" borderId="13" xfId="0" applyFont="1" applyFill="1" applyBorder="1" applyAlignment="1" applyProtection="1">
      <alignment horizontal="center"/>
      <protection hidden="1"/>
    </xf>
    <xf numFmtId="0" fontId="0" fillId="0" borderId="0" xfId="0" applyFont="1" applyFill="1" applyBorder="1" applyAlignment="1">
      <alignment/>
    </xf>
    <xf numFmtId="0" fontId="0" fillId="0" borderId="0" xfId="0" applyFont="1" applyFill="1" applyBorder="1" applyAlignment="1" applyProtection="1">
      <alignment horizontal="left"/>
      <protection hidden="1"/>
    </xf>
    <xf numFmtId="0" fontId="0" fillId="0" borderId="0" xfId="0" applyFont="1" applyFill="1" applyBorder="1" applyAlignment="1" applyProtection="1">
      <alignment/>
      <protection/>
    </xf>
    <xf numFmtId="0" fontId="0" fillId="0" borderId="13" xfId="0" applyFont="1" applyFill="1" applyBorder="1" applyAlignment="1" applyProtection="1">
      <alignment horizontal="center"/>
      <protection hidden="1"/>
    </xf>
    <xf numFmtId="0" fontId="0" fillId="0" borderId="0" xfId="0" applyFont="1" applyFill="1" applyBorder="1" applyAlignment="1">
      <alignment/>
    </xf>
    <xf numFmtId="0" fontId="0" fillId="0" borderId="0" xfId="0" applyAlignment="1">
      <alignment/>
    </xf>
    <xf numFmtId="0" fontId="0" fillId="0" borderId="0" xfId="0" applyFont="1" applyFill="1" applyBorder="1" applyAlignment="1" applyProtection="1">
      <alignment/>
      <protection/>
    </xf>
    <xf numFmtId="0" fontId="0" fillId="0" borderId="13" xfId="0" applyFont="1" applyFill="1" applyBorder="1" applyAlignment="1" applyProtection="1">
      <alignment horizontal="center"/>
      <protection hidden="1"/>
    </xf>
    <xf numFmtId="0" fontId="0" fillId="0" borderId="0" xfId="0" applyFont="1" applyFill="1" applyBorder="1" applyAlignment="1">
      <alignment/>
    </xf>
    <xf numFmtId="0" fontId="0" fillId="0" borderId="0" xfId="0" applyFont="1" applyFill="1" applyBorder="1" applyAlignment="1" applyProtection="1">
      <alignment/>
      <protection/>
    </xf>
    <xf numFmtId="0" fontId="0" fillId="0" borderId="13" xfId="0" applyFont="1" applyFill="1" applyBorder="1" applyAlignment="1" applyProtection="1">
      <alignment horizontal="center"/>
      <protection hidden="1"/>
    </xf>
    <xf numFmtId="0" fontId="0" fillId="0" borderId="0" xfId="0" applyFont="1" applyFill="1" applyBorder="1" applyAlignment="1">
      <alignment/>
    </xf>
    <xf numFmtId="0" fontId="3" fillId="0" borderId="0" xfId="59" applyFont="1" applyFill="1" applyAlignment="1" applyProtection="1">
      <alignment horizontal="left"/>
      <protection hidden="1"/>
    </xf>
    <xf numFmtId="0" fontId="0" fillId="0" borderId="0" xfId="0" applyFont="1" applyFill="1" applyBorder="1" applyAlignment="1" applyProtection="1">
      <alignment/>
      <protection/>
    </xf>
    <xf numFmtId="0" fontId="0" fillId="0" borderId="0" xfId="0" applyFont="1" applyFill="1" applyBorder="1" applyAlignment="1" applyProtection="1">
      <alignment/>
      <protection hidden="1"/>
    </xf>
    <xf numFmtId="0" fontId="0" fillId="0" borderId="13" xfId="0" applyFont="1" applyFill="1" applyBorder="1" applyAlignment="1" applyProtection="1">
      <alignment horizontal="center"/>
      <protection hidden="1"/>
    </xf>
    <xf numFmtId="0" fontId="0" fillId="0" borderId="0" xfId="0" applyFont="1" applyFill="1" applyBorder="1" applyAlignment="1">
      <alignment/>
    </xf>
    <xf numFmtId="0" fontId="0" fillId="0" borderId="0" xfId="0" applyFont="1" applyFill="1" applyBorder="1" applyAlignment="1" applyProtection="1">
      <alignment/>
      <protection/>
    </xf>
    <xf numFmtId="0" fontId="0" fillId="0" borderId="13" xfId="0" applyFont="1" applyFill="1" applyBorder="1" applyAlignment="1" applyProtection="1">
      <alignment horizontal="center"/>
      <protection hidden="1"/>
    </xf>
    <xf numFmtId="0" fontId="0" fillId="0" borderId="0" xfId="0" applyFont="1" applyFill="1" applyBorder="1" applyAlignment="1">
      <alignment/>
    </xf>
    <xf numFmtId="0" fontId="108" fillId="0" borderId="0" xfId="0" applyFont="1" applyFill="1" applyBorder="1" applyAlignment="1" applyProtection="1">
      <alignment/>
      <protection hidden="1"/>
    </xf>
    <xf numFmtId="0" fontId="0" fillId="0" borderId="0" xfId="0" applyAlignment="1">
      <alignment/>
    </xf>
    <xf numFmtId="0" fontId="0" fillId="0" borderId="0" xfId="0" applyFont="1" applyFill="1" applyBorder="1" applyAlignment="1" applyProtection="1">
      <alignment/>
      <protection/>
    </xf>
    <xf numFmtId="0" fontId="0" fillId="0" borderId="13" xfId="0" applyFont="1" applyFill="1" applyBorder="1" applyAlignment="1" applyProtection="1">
      <alignment horizontal="center"/>
      <protection hidden="1"/>
    </xf>
    <xf numFmtId="0" fontId="0" fillId="0" borderId="0" xfId="0" applyFont="1" applyFill="1" applyBorder="1" applyAlignment="1">
      <alignment/>
    </xf>
    <xf numFmtId="0" fontId="0" fillId="0" borderId="0" xfId="0" applyAlignment="1">
      <alignment/>
    </xf>
    <xf numFmtId="0" fontId="0" fillId="0" borderId="0" xfId="0" applyFont="1" applyFill="1" applyBorder="1" applyAlignment="1" applyProtection="1">
      <alignment/>
      <protection/>
    </xf>
    <xf numFmtId="0" fontId="0" fillId="0" borderId="13" xfId="0" applyFont="1" applyFill="1" applyBorder="1" applyAlignment="1" applyProtection="1">
      <alignment horizontal="center"/>
      <protection hidden="1"/>
    </xf>
    <xf numFmtId="0" fontId="0" fillId="0" borderId="0" xfId="0" applyFont="1" applyFill="1" applyBorder="1" applyAlignment="1">
      <alignment/>
    </xf>
    <xf numFmtId="0" fontId="0" fillId="0" borderId="0" xfId="0" applyAlignment="1">
      <alignment/>
    </xf>
    <xf numFmtId="0" fontId="0" fillId="0" borderId="0" xfId="0" applyFont="1" applyFill="1" applyBorder="1" applyAlignment="1" applyProtection="1">
      <alignment/>
      <protection/>
    </xf>
    <xf numFmtId="0" fontId="0" fillId="0" borderId="13" xfId="0" applyFont="1" applyFill="1" applyBorder="1" applyAlignment="1" applyProtection="1">
      <alignment horizontal="center"/>
      <protection hidden="1"/>
    </xf>
    <xf numFmtId="0" fontId="0" fillId="0" borderId="0" xfId="0" applyFont="1" applyFill="1" applyBorder="1" applyAlignment="1">
      <alignment/>
    </xf>
    <xf numFmtId="0" fontId="0" fillId="0" borderId="0" xfId="0" applyAlignment="1">
      <alignment/>
    </xf>
    <xf numFmtId="0" fontId="0" fillId="0" borderId="0" xfId="0" applyFont="1" applyFill="1" applyBorder="1" applyAlignment="1" applyProtection="1">
      <alignment/>
      <protection/>
    </xf>
    <xf numFmtId="0" fontId="0" fillId="0" borderId="13" xfId="0" applyFont="1" applyFill="1" applyBorder="1" applyAlignment="1" applyProtection="1">
      <alignment horizontal="center"/>
      <protection hidden="1"/>
    </xf>
    <xf numFmtId="0" fontId="0" fillId="0" borderId="0" xfId="0" applyFont="1" applyFill="1" applyBorder="1" applyAlignment="1">
      <alignment/>
    </xf>
    <xf numFmtId="0" fontId="0" fillId="0" borderId="0" xfId="0" applyFont="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0" fillId="0" borderId="0" xfId="0" applyFont="1" applyAlignment="1" applyProtection="1">
      <alignment/>
      <protection/>
    </xf>
    <xf numFmtId="0" fontId="0" fillId="0" borderId="13" xfId="0" applyFont="1" applyBorder="1" applyAlignment="1" applyProtection="1">
      <alignment horizontal="center"/>
      <protection/>
    </xf>
    <xf numFmtId="0" fontId="0" fillId="0" borderId="0" xfId="0" applyFont="1" applyBorder="1" applyAlignment="1" applyProtection="1">
      <alignment/>
      <protection/>
    </xf>
    <xf numFmtId="0" fontId="0" fillId="0" borderId="0" xfId="0" applyAlignment="1" applyProtection="1">
      <alignment/>
      <protection hidden="1"/>
    </xf>
    <xf numFmtId="0" fontId="0" fillId="0" borderId="0" xfId="0" applyFont="1" applyAlignment="1" applyProtection="1">
      <alignment/>
      <protection hidden="1"/>
    </xf>
    <xf numFmtId="0" fontId="0" fillId="0" borderId="0" xfId="0" applyFont="1" applyAlignment="1" applyProtection="1">
      <alignment horizontal="center"/>
      <protection hidden="1"/>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3" fillId="0" borderId="0" xfId="59" applyFont="1" applyFill="1" applyAlignment="1" applyProtection="1">
      <alignment/>
      <protection/>
    </xf>
    <xf numFmtId="0" fontId="9" fillId="0" borderId="0" xfId="0" applyFont="1" applyFill="1" applyBorder="1" applyAlignment="1" applyProtection="1" quotePrefix="1">
      <alignment wrapText="1"/>
      <protection hidden="1"/>
    </xf>
    <xf numFmtId="0" fontId="100" fillId="0" borderId="0" xfId="0" applyFont="1" applyAlignment="1" applyProtection="1">
      <alignment/>
      <protection hidden="1"/>
    </xf>
    <xf numFmtId="0" fontId="0" fillId="0" borderId="0" xfId="0" applyFont="1" applyAlignment="1" applyProtection="1">
      <alignment/>
      <protection hidden="1"/>
    </xf>
    <xf numFmtId="0" fontId="112" fillId="0" borderId="0" xfId="0" applyFont="1" applyAlignment="1" applyProtection="1">
      <alignment/>
      <protection hidden="1"/>
    </xf>
    <xf numFmtId="0" fontId="100" fillId="0" borderId="0" xfId="0" applyFont="1" applyAlignment="1" applyProtection="1">
      <alignment wrapText="1"/>
      <protection hidden="1"/>
    </xf>
    <xf numFmtId="0" fontId="100" fillId="0" borderId="0" xfId="0" applyFont="1" applyAlignment="1" applyProtection="1">
      <alignment vertical="center" wrapText="1"/>
      <protection hidden="1"/>
    </xf>
    <xf numFmtId="0" fontId="0" fillId="0" borderId="0" xfId="0" applyFont="1" applyAlignment="1" applyProtection="1">
      <alignment/>
      <protection hidden="1"/>
    </xf>
    <xf numFmtId="0" fontId="108" fillId="0" borderId="0" xfId="0" applyFont="1" applyFill="1" applyAlignment="1">
      <alignment/>
    </xf>
    <xf numFmtId="0" fontId="118" fillId="0" borderId="48" xfId="0" applyFont="1" applyBorder="1" applyAlignment="1">
      <alignment vertical="top" wrapText="1"/>
    </xf>
    <xf numFmtId="0" fontId="119" fillId="0" borderId="0" xfId="0" applyFont="1" applyAlignment="1">
      <alignment/>
    </xf>
    <xf numFmtId="0" fontId="100" fillId="0" borderId="0" xfId="0" applyFont="1" applyFill="1" applyBorder="1" applyAlignment="1">
      <alignment vertical="center" wrapText="1"/>
    </xf>
    <xf numFmtId="0" fontId="0" fillId="0" borderId="0" xfId="0" applyFill="1" applyBorder="1" applyAlignment="1">
      <alignment/>
    </xf>
    <xf numFmtId="0" fontId="0" fillId="0" borderId="0" xfId="0" applyFont="1" applyFill="1" applyBorder="1" applyAlignment="1">
      <alignment vertical="center" wrapText="1"/>
    </xf>
    <xf numFmtId="0" fontId="0" fillId="0" borderId="0" xfId="0" applyFont="1" applyFill="1" applyBorder="1" applyAlignment="1">
      <alignment vertical="top" wrapText="1"/>
    </xf>
    <xf numFmtId="164" fontId="0" fillId="0" borderId="0" xfId="0" applyNumberFormat="1" applyFont="1" applyFill="1" applyBorder="1" applyAlignment="1" applyProtection="1">
      <alignment horizontal="center"/>
      <protection/>
    </xf>
    <xf numFmtId="14" fontId="3" fillId="4" borderId="15" xfId="0" applyNumberFormat="1" applyFont="1" applyFill="1" applyBorder="1" applyAlignment="1" applyProtection="1">
      <alignment horizontal="center"/>
      <protection locked="0"/>
    </xf>
    <xf numFmtId="0" fontId="0" fillId="0" borderId="0" xfId="0" applyAlignment="1">
      <alignment/>
    </xf>
    <xf numFmtId="0" fontId="3" fillId="0" borderId="0" xfId="56" applyFont="1" applyFill="1" applyAlignment="1" applyProtection="1">
      <alignment horizontal="center"/>
      <protection/>
    </xf>
    <xf numFmtId="0" fontId="5" fillId="0" borderId="13" xfId="56" applyFont="1" applyFill="1" applyBorder="1" applyAlignment="1" applyProtection="1">
      <alignment horizontal="center"/>
      <protection/>
    </xf>
    <xf numFmtId="0" fontId="0" fillId="0" borderId="13" xfId="0" applyFont="1" applyFill="1" applyBorder="1" applyAlignment="1" applyProtection="1">
      <alignment horizontal="center"/>
      <protection/>
    </xf>
    <xf numFmtId="0" fontId="25" fillId="0" borderId="13" xfId="56" applyFont="1" applyFill="1" applyBorder="1" applyAlignment="1" applyProtection="1">
      <alignment horizontal="center"/>
      <protection/>
    </xf>
    <xf numFmtId="171" fontId="0" fillId="0" borderId="0" xfId="0" applyNumberFormat="1" applyFont="1" applyFill="1" applyBorder="1" applyAlignment="1" applyProtection="1">
      <alignment/>
      <protection hidden="1"/>
    </xf>
    <xf numFmtId="37" fontId="0" fillId="0" borderId="0" xfId="0" applyNumberFormat="1" applyFont="1" applyFill="1" applyBorder="1" applyAlignment="1" applyProtection="1">
      <alignment/>
      <protection hidden="1"/>
    </xf>
    <xf numFmtId="0" fontId="3" fillId="0" borderId="13" xfId="56" applyFont="1" applyFill="1" applyBorder="1" applyAlignment="1" applyProtection="1">
      <alignment horizontal="center"/>
      <protection/>
    </xf>
    <xf numFmtId="0" fontId="25" fillId="0" borderId="13" xfId="0" applyFont="1" applyBorder="1" applyAlignment="1" applyProtection="1">
      <alignment horizontal="center"/>
      <protection/>
    </xf>
    <xf numFmtId="37" fontId="0" fillId="0" borderId="15" xfId="0" applyNumberFormat="1" applyFont="1" applyFill="1" applyBorder="1" applyAlignment="1" applyProtection="1">
      <alignment/>
      <protection locked="0"/>
    </xf>
    <xf numFmtId="0" fontId="0" fillId="0" borderId="0" xfId="0" applyAlignment="1">
      <alignment/>
    </xf>
    <xf numFmtId="0" fontId="0" fillId="0" borderId="13" xfId="0" applyFont="1" applyFill="1" applyBorder="1" applyAlignment="1" applyProtection="1">
      <alignment horizontal="center"/>
      <protection/>
    </xf>
    <xf numFmtId="0" fontId="107" fillId="0" borderId="0" xfId="0" applyFont="1" applyFill="1" applyAlignment="1" applyProtection="1">
      <alignment/>
      <protection/>
    </xf>
    <xf numFmtId="0" fontId="4" fillId="0" borderId="13" xfId="56" applyFont="1" applyFill="1" applyBorder="1" applyAlignment="1" applyProtection="1">
      <alignment horizontal="center"/>
      <protection/>
    </xf>
    <xf numFmtId="44" fontId="100" fillId="0" borderId="10" xfId="0" applyNumberFormat="1" applyFont="1" applyFill="1" applyBorder="1" applyAlignment="1" applyProtection="1">
      <alignment horizontal="center" vertical="center" wrapText="1"/>
      <protection/>
    </xf>
    <xf numFmtId="44" fontId="100" fillId="0" borderId="10" xfId="0" applyNumberFormat="1" applyFont="1" applyFill="1" applyBorder="1" applyAlignment="1" applyProtection="1">
      <alignment horizontal="center" vertical="center" wrapText="1"/>
      <protection hidden="1"/>
    </xf>
    <xf numFmtId="171" fontId="0" fillId="0" borderId="15" xfId="0" applyNumberFormat="1" applyFont="1" applyFill="1" applyBorder="1" applyAlignment="1" applyProtection="1">
      <alignment/>
      <protection hidden="1"/>
    </xf>
    <xf numFmtId="0" fontId="0" fillId="0" borderId="0" xfId="0" applyFont="1" applyFill="1" applyAlignment="1" applyProtection="1">
      <alignment horizontal="right"/>
      <protection/>
    </xf>
    <xf numFmtId="0" fontId="0" fillId="0" borderId="15" xfId="0" applyFont="1" applyFill="1" applyBorder="1" applyAlignment="1">
      <alignment/>
    </xf>
    <xf numFmtId="0" fontId="4" fillId="0" borderId="15" xfId="0" applyFont="1" applyBorder="1" applyAlignment="1">
      <alignment horizontal="center"/>
    </xf>
    <xf numFmtId="171" fontId="3" fillId="4" borderId="15" xfId="60" applyNumberFormat="1" applyFont="1" applyFill="1" applyBorder="1" applyAlignment="1" applyProtection="1">
      <alignment/>
      <protection locked="0"/>
    </xf>
    <xf numFmtId="171" fontId="0" fillId="0" borderId="15" xfId="0"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Alignment="1" applyProtection="1">
      <alignment/>
      <protection/>
    </xf>
    <xf numFmtId="44" fontId="0" fillId="0" borderId="0" xfId="0" applyNumberFormat="1" applyFont="1" applyAlignment="1" applyProtection="1">
      <alignment/>
      <protection/>
    </xf>
    <xf numFmtId="14" fontId="0" fillId="0" borderId="0" xfId="0" applyNumberFormat="1" applyFont="1" applyAlignment="1" applyProtection="1">
      <alignment horizontal="center"/>
      <protection/>
    </xf>
    <xf numFmtId="0" fontId="0" fillId="0" borderId="0" xfId="0" applyNumberFormat="1" applyFont="1" applyAlignment="1" applyProtection="1">
      <alignment horizontal="center"/>
      <protection/>
    </xf>
    <xf numFmtId="164" fontId="0" fillId="0" borderId="0" xfId="0" applyNumberFormat="1" applyFont="1" applyAlignment="1" applyProtection="1">
      <alignment horizontal="center"/>
      <protection/>
    </xf>
    <xf numFmtId="0" fontId="3" fillId="0" borderId="15" xfId="0" applyFont="1" applyFill="1" applyBorder="1" applyAlignment="1">
      <alignment/>
    </xf>
    <xf numFmtId="171" fontId="0" fillId="0" borderId="15" xfId="0" applyNumberFormat="1" applyFont="1" applyFill="1" applyBorder="1" applyAlignment="1" applyProtection="1">
      <alignment/>
      <protection/>
    </xf>
    <xf numFmtId="0" fontId="118" fillId="35" borderId="48" xfId="0" applyFont="1" applyFill="1" applyBorder="1" applyAlignment="1">
      <alignment horizontal="center" vertical="center" wrapText="1"/>
    </xf>
    <xf numFmtId="0" fontId="118" fillId="0" borderId="48" xfId="0" applyFont="1" applyBorder="1" applyAlignment="1">
      <alignment horizontal="center" vertical="center" wrapText="1"/>
    </xf>
    <xf numFmtId="0" fontId="25" fillId="0" borderId="13" xfId="56" applyFont="1" applyFill="1" applyBorder="1" applyAlignment="1">
      <alignment horizontal="center"/>
      <protection/>
    </xf>
    <xf numFmtId="0" fontId="5" fillId="0" borderId="13" xfId="56" applyFont="1" applyFill="1" applyBorder="1" applyAlignment="1">
      <alignment horizontal="center"/>
      <protection/>
    </xf>
    <xf numFmtId="171" fontId="3" fillId="4" borderId="32" xfId="0" applyNumberFormat="1" applyFont="1" applyFill="1" applyBorder="1" applyAlignment="1" applyProtection="1">
      <alignment horizontal="left"/>
      <protection locked="0"/>
    </xf>
    <xf numFmtId="171" fontId="120" fillId="0" borderId="32" xfId="0" applyNumberFormat="1" applyFont="1" applyFill="1" applyBorder="1" applyAlignment="1" applyProtection="1">
      <alignment horizontal="left"/>
      <protection/>
    </xf>
    <xf numFmtId="0" fontId="3" fillId="0" borderId="0" xfId="62" applyFont="1" applyFill="1" applyProtection="1">
      <alignment/>
      <protection/>
    </xf>
    <xf numFmtId="0" fontId="4" fillId="0" borderId="13" xfId="0" applyFont="1" applyBorder="1" applyAlignment="1">
      <alignment horizontal="center"/>
    </xf>
    <xf numFmtId="0" fontId="4" fillId="0" borderId="13" xfId="0" applyFont="1" applyBorder="1" applyAlignment="1" applyProtection="1">
      <alignment horizontal="center"/>
      <protection/>
    </xf>
    <xf numFmtId="171" fontId="3" fillId="4" borderId="15" xfId="0" applyNumberFormat="1" applyFont="1" applyFill="1" applyBorder="1" applyAlignment="1" applyProtection="1">
      <alignment horizontal="left"/>
      <protection locked="0"/>
    </xf>
    <xf numFmtId="171" fontId="3" fillId="4" borderId="32" xfId="0" applyNumberFormat="1" applyFont="1" applyFill="1" applyBorder="1" applyAlignment="1" applyProtection="1">
      <alignment horizontal="left"/>
      <protection locked="0"/>
    </xf>
    <xf numFmtId="171" fontId="3" fillId="0" borderId="32" xfId="0" applyNumberFormat="1" applyFont="1" applyFill="1" applyBorder="1" applyAlignment="1" applyProtection="1">
      <alignment horizontal="left"/>
      <protection locked="0"/>
    </xf>
    <xf numFmtId="0" fontId="3" fillId="0" borderId="0" xfId="62" applyFont="1" applyFill="1" applyBorder="1" applyAlignment="1" applyProtection="1">
      <alignment/>
      <protection/>
    </xf>
    <xf numFmtId="0" fontId="3" fillId="4" borderId="50" xfId="62" applyFont="1" applyFill="1" applyBorder="1" applyAlignment="1" applyProtection="1">
      <alignment/>
      <protection locked="0"/>
    </xf>
    <xf numFmtId="0" fontId="3" fillId="4" borderId="51" xfId="62" applyFont="1" applyFill="1" applyBorder="1" applyAlignment="1" applyProtection="1">
      <alignment/>
      <protection locked="0"/>
    </xf>
    <xf numFmtId="0" fontId="3" fillId="4" borderId="32" xfId="62" applyFont="1" applyFill="1" applyBorder="1" applyAlignment="1" applyProtection="1">
      <alignment/>
      <protection locked="0"/>
    </xf>
    <xf numFmtId="0" fontId="4" fillId="0" borderId="13" xfId="0" applyFont="1" applyFill="1" applyBorder="1" applyAlignment="1" applyProtection="1">
      <alignment horizontal="center"/>
      <protection/>
    </xf>
    <xf numFmtId="0" fontId="25" fillId="0" borderId="13" xfId="0" applyFont="1" applyFill="1" applyBorder="1" applyAlignment="1" applyProtection="1">
      <alignment horizontal="center"/>
      <protection/>
    </xf>
    <xf numFmtId="44" fontId="3" fillId="4" borderId="50" xfId="0" applyNumberFormat="1" applyFont="1" applyFill="1" applyBorder="1" applyAlignment="1" applyProtection="1">
      <alignment/>
      <protection locked="0"/>
    </xf>
    <xf numFmtId="44" fontId="3" fillId="4" borderId="32" xfId="0" applyNumberFormat="1" applyFont="1" applyFill="1" applyBorder="1" applyAlignment="1" applyProtection="1">
      <alignment/>
      <protection locked="0"/>
    </xf>
    <xf numFmtId="0" fontId="5" fillId="0" borderId="51" xfId="58" applyFont="1" applyFill="1" applyBorder="1" applyProtection="1">
      <alignment/>
      <protection/>
    </xf>
    <xf numFmtId="0" fontId="5" fillId="0" borderId="50" xfId="58" applyFont="1" applyFill="1" applyBorder="1" applyProtection="1">
      <alignment/>
      <protection/>
    </xf>
    <xf numFmtId="0" fontId="107" fillId="0" borderId="0" xfId="0" applyFont="1" applyAlignment="1" applyProtection="1">
      <alignment/>
      <protection/>
    </xf>
    <xf numFmtId="0" fontId="0" fillId="0" borderId="17" xfId="0" applyFont="1" applyBorder="1" applyAlignment="1" applyProtection="1">
      <alignment/>
      <protection/>
    </xf>
    <xf numFmtId="0" fontId="0" fillId="0" borderId="13" xfId="0" applyFont="1" applyBorder="1" applyAlignment="1" applyProtection="1">
      <alignment horizontal="center"/>
      <protection/>
    </xf>
    <xf numFmtId="0" fontId="3" fillId="0" borderId="0" xfId="0" applyFont="1" applyBorder="1" applyAlignment="1">
      <alignment/>
    </xf>
    <xf numFmtId="0" fontId="3" fillId="0" borderId="0" xfId="0" applyFont="1" applyFill="1" applyBorder="1" applyAlignment="1" applyProtection="1">
      <alignment/>
      <protection/>
    </xf>
    <xf numFmtId="0" fontId="3" fillId="0" borderId="13" xfId="0" applyFont="1" applyBorder="1" applyAlignment="1" applyProtection="1">
      <alignment horizontal="center"/>
      <protection/>
    </xf>
    <xf numFmtId="0" fontId="3" fillId="0" borderId="0" xfId="56" applyFont="1" applyFill="1" applyAlignment="1" applyProtection="1">
      <alignment/>
      <protection/>
    </xf>
    <xf numFmtId="0" fontId="3" fillId="0" borderId="0" xfId="0" applyFont="1" applyAlignment="1" applyProtection="1">
      <alignment horizontal="right"/>
      <protection/>
    </xf>
    <xf numFmtId="0" fontId="3" fillId="0" borderId="0" xfId="56" applyFont="1" applyFill="1" applyBorder="1" applyAlignment="1" applyProtection="1">
      <alignment horizontal="left"/>
      <protection/>
    </xf>
    <xf numFmtId="0" fontId="0" fillId="0" borderId="0" xfId="0" applyFont="1" applyFill="1" applyBorder="1" applyAlignment="1" applyProtection="1">
      <alignment/>
      <protection/>
    </xf>
    <xf numFmtId="0" fontId="0" fillId="0" borderId="0" xfId="0" applyFont="1" applyAlignment="1" applyProtection="1">
      <alignment/>
      <protection/>
    </xf>
    <xf numFmtId="0" fontId="24" fillId="0" borderId="0" xfId="0" applyFont="1" applyAlignment="1" applyProtection="1">
      <alignment/>
      <protection/>
    </xf>
    <xf numFmtId="0" fontId="3" fillId="0" borderId="0" xfId="62" applyFont="1" applyFill="1" applyProtection="1">
      <alignment/>
      <protection/>
    </xf>
    <xf numFmtId="44" fontId="3" fillId="0" borderId="0" xfId="0" applyNumberFormat="1" applyFont="1" applyFill="1" applyAlignment="1" applyProtection="1">
      <alignment/>
      <protection/>
    </xf>
    <xf numFmtId="0" fontId="3" fillId="0" borderId="0" xfId="58" applyFont="1" applyFill="1" applyProtection="1">
      <alignment/>
      <protection/>
    </xf>
    <xf numFmtId="0" fontId="3" fillId="0" borderId="0" xfId="0" applyFont="1" applyFill="1" applyBorder="1" applyAlignment="1">
      <alignment/>
    </xf>
    <xf numFmtId="0" fontId="3" fillId="0" borderId="13" xfId="0" applyFont="1" applyBorder="1" applyAlignment="1">
      <alignment horizontal="center"/>
    </xf>
    <xf numFmtId="44" fontId="3" fillId="4" borderId="15" xfId="0" applyNumberFormat="1" applyFont="1" applyFill="1" applyBorder="1" applyAlignment="1" applyProtection="1">
      <alignment horizontal="left"/>
      <protection locked="0"/>
    </xf>
    <xf numFmtId="0" fontId="3" fillId="0" borderId="0" xfId="56" applyFont="1" applyFill="1" applyAlignment="1">
      <alignment/>
      <protection/>
    </xf>
    <xf numFmtId="0" fontId="3" fillId="0" borderId="0" xfId="0" applyFont="1" applyBorder="1" applyAlignment="1" applyProtection="1">
      <alignment/>
      <protection/>
    </xf>
    <xf numFmtId="0" fontId="3" fillId="0" borderId="0" xfId="0" applyFont="1" applyFill="1" applyBorder="1" applyAlignment="1">
      <alignment/>
    </xf>
    <xf numFmtId="0" fontId="5" fillId="0" borderId="0" xfId="56" applyFont="1" applyFill="1" applyAlignment="1">
      <alignment/>
      <protection/>
    </xf>
    <xf numFmtId="0" fontId="5" fillId="0" borderId="0" xfId="59" applyFont="1" applyFill="1" applyAlignment="1">
      <alignment/>
      <protection/>
    </xf>
    <xf numFmtId="171" fontId="3" fillId="4" borderId="15" xfId="0" applyNumberFormat="1" applyFont="1" applyFill="1" applyBorder="1" applyAlignment="1" applyProtection="1">
      <alignment horizontal="left"/>
      <protection locked="0"/>
    </xf>
    <xf numFmtId="171" fontId="3" fillId="4" borderId="32" xfId="0" applyNumberFormat="1" applyFont="1" applyFill="1" applyBorder="1" applyAlignment="1" applyProtection="1">
      <alignment horizontal="left"/>
      <protection locked="0"/>
    </xf>
    <xf numFmtId="171" fontId="3" fillId="4" borderId="15" xfId="60" applyNumberFormat="1" applyFont="1" applyFill="1" applyBorder="1" applyAlignment="1" applyProtection="1">
      <alignment/>
      <protection locked="0"/>
    </xf>
    <xf numFmtId="171" fontId="3" fillId="4" borderId="15" xfId="60" applyNumberFormat="1" applyFont="1" applyFill="1" applyBorder="1" applyAlignment="1" applyProtection="1">
      <alignment horizontal="left"/>
      <protection locked="0"/>
    </xf>
    <xf numFmtId="171" fontId="120" fillId="0" borderId="32" xfId="0" applyNumberFormat="1" applyFont="1" applyFill="1" applyBorder="1" applyAlignment="1" applyProtection="1">
      <alignment horizontal="left"/>
      <protection/>
    </xf>
    <xf numFmtId="171" fontId="0" fillId="0" borderId="0" xfId="0" applyNumberFormat="1" applyFont="1" applyFill="1" applyBorder="1" applyAlignment="1" applyProtection="1">
      <alignment/>
      <protection/>
    </xf>
    <xf numFmtId="171" fontId="0" fillId="0" borderId="43" xfId="0" applyNumberFormat="1" applyFont="1" applyFill="1" applyBorder="1" applyAlignment="1" applyProtection="1">
      <alignment/>
      <protection/>
    </xf>
    <xf numFmtId="171" fontId="3" fillId="4" borderId="32" xfId="0" applyNumberFormat="1" applyFont="1" applyFill="1" applyBorder="1" applyAlignment="1" applyProtection="1">
      <alignment horizontal="left"/>
      <protection locked="0"/>
    </xf>
    <xf numFmtId="171" fontId="0" fillId="0" borderId="0" xfId="0" applyNumberFormat="1" applyFont="1" applyFill="1" applyBorder="1" applyAlignment="1" applyProtection="1">
      <alignment/>
      <protection/>
    </xf>
    <xf numFmtId="0" fontId="3" fillId="0" borderId="0" xfId="58" applyFont="1" applyFill="1" applyProtection="1">
      <alignment/>
      <protection/>
    </xf>
    <xf numFmtId="0" fontId="5" fillId="0" borderId="0" xfId="58" applyFont="1" applyFill="1" applyProtection="1">
      <alignment/>
      <protection/>
    </xf>
    <xf numFmtId="0" fontId="0" fillId="0" borderId="0" xfId="0" applyFont="1" applyFill="1" applyBorder="1" applyAlignment="1" applyProtection="1">
      <alignment/>
      <protection/>
    </xf>
    <xf numFmtId="0" fontId="5" fillId="0" borderId="0" xfId="56" applyFont="1" applyFill="1" applyAlignment="1" applyProtection="1">
      <alignment/>
      <protection/>
    </xf>
    <xf numFmtId="0" fontId="0" fillId="0" borderId="0" xfId="0" applyFont="1" applyAlignment="1" applyProtection="1">
      <alignment horizontal="center"/>
      <protection/>
    </xf>
    <xf numFmtId="0" fontId="0" fillId="0" borderId="0" xfId="0" applyFont="1" applyFill="1" applyBorder="1" applyAlignment="1" applyProtection="1">
      <alignment/>
      <protection/>
    </xf>
    <xf numFmtId="0" fontId="0" fillId="0" borderId="0" xfId="0" applyFont="1" applyFill="1" applyAlignment="1" applyProtection="1">
      <alignment horizontal="center"/>
      <protection/>
    </xf>
    <xf numFmtId="44" fontId="3" fillId="4" borderId="15" xfId="0" applyNumberFormat="1" applyFont="1" applyFill="1" applyBorder="1" applyAlignment="1" applyProtection="1">
      <alignment horizontal="left"/>
      <protection locked="0"/>
    </xf>
    <xf numFmtId="171" fontId="3" fillId="4" borderId="15" xfId="0" applyNumberFormat="1" applyFont="1" applyFill="1" applyBorder="1" applyAlignment="1" applyProtection="1">
      <alignment horizontal="left"/>
      <protection locked="0"/>
    </xf>
    <xf numFmtId="171" fontId="3" fillId="4" borderId="32" xfId="0" applyNumberFormat="1" applyFont="1" applyFill="1" applyBorder="1" applyAlignment="1" applyProtection="1">
      <alignment horizontal="left"/>
      <protection locked="0"/>
    </xf>
    <xf numFmtId="171" fontId="0" fillId="0" borderId="0" xfId="0" applyNumberFormat="1" applyFont="1" applyFill="1" applyBorder="1" applyAlignment="1" applyProtection="1">
      <alignment/>
      <protection/>
    </xf>
    <xf numFmtId="0" fontId="118" fillId="36" borderId="48" xfId="0" applyFont="1" applyFill="1" applyBorder="1" applyAlignment="1">
      <alignment horizontal="center" vertical="center" wrapText="1"/>
    </xf>
    <xf numFmtId="0" fontId="0" fillId="0" borderId="0" xfId="0"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Alignment="1" applyProtection="1">
      <alignment/>
      <protection/>
    </xf>
    <xf numFmtId="0" fontId="0" fillId="0" borderId="0" xfId="0" applyFont="1" applyFill="1" applyAlignment="1" applyProtection="1">
      <alignment horizontal="center"/>
      <protection/>
    </xf>
    <xf numFmtId="0" fontId="0" fillId="0" borderId="0" xfId="0" applyFont="1" applyFill="1" applyAlignment="1" applyProtection="1">
      <alignment horizontal="left"/>
      <protection/>
    </xf>
    <xf numFmtId="0" fontId="0" fillId="0" borderId="13" xfId="0" applyFont="1" applyFill="1" applyBorder="1" applyAlignment="1" applyProtection="1">
      <alignment horizontal="center"/>
      <protection/>
    </xf>
    <xf numFmtId="44" fontId="0" fillId="0" borderId="0" xfId="0" applyNumberFormat="1" applyFont="1" applyFill="1" applyAlignment="1" applyProtection="1">
      <alignment/>
      <protection/>
    </xf>
    <xf numFmtId="171" fontId="3" fillId="4" borderId="15" xfId="0" applyNumberFormat="1" applyFont="1" applyFill="1" applyBorder="1" applyAlignment="1" applyProtection="1">
      <alignment horizontal="left"/>
      <protection locked="0"/>
    </xf>
    <xf numFmtId="171" fontId="0" fillId="0" borderId="0" xfId="0" applyNumberFormat="1" applyFont="1" applyFill="1" applyBorder="1" applyAlignment="1" applyProtection="1">
      <alignment/>
      <protection/>
    </xf>
    <xf numFmtId="171" fontId="117" fillId="0" borderId="15" xfId="0" applyNumberFormat="1" applyFont="1" applyFill="1" applyBorder="1" applyAlignment="1" applyProtection="1">
      <alignment horizontal="left"/>
      <protection/>
    </xf>
    <xf numFmtId="0" fontId="0" fillId="0" borderId="0" xfId="0" applyFont="1" applyFill="1" applyAlignment="1" applyProtection="1">
      <alignment horizontal="left"/>
      <protection hidden="1"/>
    </xf>
    <xf numFmtId="0" fontId="31" fillId="0" borderId="0" xfId="0" applyFont="1" applyAlignment="1" applyProtection="1">
      <alignment/>
      <protection hidden="1"/>
    </xf>
    <xf numFmtId="0" fontId="0" fillId="0" borderId="0" xfId="0" applyFont="1" applyFill="1" applyBorder="1" applyAlignment="1" applyProtection="1">
      <alignment horizontal="right" vertical="top"/>
      <protection/>
    </xf>
    <xf numFmtId="0" fontId="9" fillId="0" borderId="0" xfId="0" applyFont="1" applyFill="1" applyBorder="1" applyAlignment="1" applyProtection="1">
      <alignment wrapText="1"/>
      <protection/>
    </xf>
    <xf numFmtId="0" fontId="0" fillId="0" borderId="0" xfId="0" applyFill="1" applyBorder="1" applyAlignment="1" applyProtection="1">
      <alignment/>
      <protection/>
    </xf>
    <xf numFmtId="0" fontId="111" fillId="0" borderId="0" xfId="0" applyFont="1" applyFill="1" applyBorder="1" applyAlignment="1" applyProtection="1">
      <alignment horizontal="center"/>
      <protection/>
    </xf>
    <xf numFmtId="0" fontId="9" fillId="0" borderId="0" xfId="0" applyFont="1" applyFill="1" applyBorder="1" applyAlignment="1" applyProtection="1">
      <alignment/>
      <protection/>
    </xf>
    <xf numFmtId="0" fontId="0" fillId="0" borderId="0" xfId="0" applyAlignment="1" applyProtection="1">
      <alignment horizontal="right" wrapText="1"/>
      <protection/>
    </xf>
    <xf numFmtId="0" fontId="100" fillId="0" borderId="0" xfId="0" applyFont="1" applyFill="1" applyBorder="1" applyAlignment="1" applyProtection="1" quotePrefix="1">
      <alignment horizontal="right" vertical="top" wrapText="1"/>
      <protection/>
    </xf>
    <xf numFmtId="0" fontId="0" fillId="0" borderId="0" xfId="0" applyFont="1" applyFill="1" applyBorder="1" applyAlignment="1" applyProtection="1">
      <alignment horizontal="left" vertical="top" wrapText="1"/>
      <protection/>
    </xf>
    <xf numFmtId="0" fontId="100" fillId="0" borderId="0" xfId="0" applyFont="1" applyFill="1" applyBorder="1" applyAlignment="1" applyProtection="1" quotePrefix="1">
      <alignment horizontal="right" vertical="top"/>
      <protection/>
    </xf>
    <xf numFmtId="0" fontId="4" fillId="0" borderId="0" xfId="0" applyFont="1" applyFill="1" applyBorder="1" applyAlignment="1" applyProtection="1">
      <alignment/>
      <protection/>
    </xf>
    <xf numFmtId="0" fontId="100" fillId="0" borderId="0" xfId="0" applyFont="1" applyFill="1" applyBorder="1" applyAlignment="1" applyProtection="1">
      <alignment horizontal="right" vertical="top"/>
      <protection/>
    </xf>
    <xf numFmtId="0" fontId="13" fillId="0" borderId="0" xfId="0" applyFont="1" applyFill="1" applyBorder="1" applyAlignment="1" applyProtection="1">
      <alignment horizontal="left"/>
      <protection/>
    </xf>
    <xf numFmtId="0" fontId="100" fillId="0" borderId="0" xfId="0" applyFont="1" applyAlignment="1" applyProtection="1">
      <alignment/>
      <protection/>
    </xf>
    <xf numFmtId="0" fontId="100" fillId="0" borderId="0" xfId="0" applyFont="1" applyAlignment="1" applyProtection="1">
      <alignment horizontal="right" vertical="top"/>
      <protection/>
    </xf>
    <xf numFmtId="0" fontId="0" fillId="0" borderId="0" xfId="0" applyAlignment="1" applyProtection="1">
      <alignment horizontal="left"/>
      <protection/>
    </xf>
    <xf numFmtId="0" fontId="100" fillId="0" borderId="0" xfId="0" applyFont="1" applyAlignment="1" applyProtection="1" quotePrefix="1">
      <alignment horizontal="right" vertical="top"/>
      <protection/>
    </xf>
    <xf numFmtId="0" fontId="0" fillId="0" borderId="0" xfId="0" applyAlignment="1" applyProtection="1">
      <alignment horizontal="left" vertical="top" wrapText="1"/>
      <protection/>
    </xf>
    <xf numFmtId="0" fontId="0" fillId="0" borderId="0" xfId="0" applyAlignment="1" applyProtection="1" quotePrefix="1">
      <alignment horizontal="right" vertical="top"/>
      <protection/>
    </xf>
    <xf numFmtId="0" fontId="100" fillId="0" borderId="0" xfId="0" applyFont="1" applyAlignment="1" applyProtection="1">
      <alignment horizontal="left"/>
      <protection/>
    </xf>
    <xf numFmtId="0" fontId="0" fillId="0" borderId="0" xfId="0" applyAlignment="1" applyProtection="1">
      <alignment horizontal="right" vertical="top"/>
      <protection/>
    </xf>
    <xf numFmtId="0" fontId="4" fillId="0" borderId="0" xfId="0" applyFont="1" applyFill="1" applyBorder="1" applyAlignment="1" applyProtection="1">
      <alignment horizontal="left"/>
      <protection/>
    </xf>
    <xf numFmtId="0" fontId="100" fillId="0" borderId="0" xfId="0" applyFont="1" applyAlignment="1" applyProtection="1">
      <alignment horizontal="left" vertical="top"/>
      <protection/>
    </xf>
    <xf numFmtId="0" fontId="4" fillId="0" borderId="0" xfId="63" applyFont="1" applyFill="1" applyBorder="1" applyAlignment="1" applyProtection="1">
      <alignment horizontal="left" vertical="top"/>
      <protection/>
    </xf>
    <xf numFmtId="0" fontId="100" fillId="0" borderId="0" xfId="0" applyFont="1" applyFill="1" applyBorder="1" applyAlignment="1" applyProtection="1">
      <alignment horizontal="left"/>
      <protection/>
    </xf>
    <xf numFmtId="0" fontId="0" fillId="0" borderId="0" xfId="0" applyAlignment="1" applyProtection="1">
      <alignment horizontal="left" vertical="top" wrapText="1"/>
      <protection/>
    </xf>
    <xf numFmtId="0" fontId="118" fillId="0" borderId="0" xfId="0" applyFont="1" applyAlignment="1">
      <alignment/>
    </xf>
    <xf numFmtId="0" fontId="0" fillId="0" borderId="0" xfId="0" applyAlignment="1" applyProtection="1">
      <alignment horizontal="left" vertical="top"/>
      <protection/>
    </xf>
    <xf numFmtId="0" fontId="9" fillId="4" borderId="0" xfId="0" applyFont="1" applyFill="1" applyBorder="1" applyAlignment="1" applyProtection="1" quotePrefix="1">
      <alignment horizontal="center" wrapText="1"/>
      <protection locked="0"/>
    </xf>
    <xf numFmtId="0" fontId="0" fillId="0" borderId="0" xfId="0" applyFont="1" applyFill="1" applyBorder="1" applyAlignment="1" applyProtection="1">
      <alignment horizontal="left" vertical="top" wrapText="1"/>
      <protection hidden="1"/>
    </xf>
    <xf numFmtId="0" fontId="106" fillId="0" borderId="0" xfId="0" applyFont="1" applyFill="1" applyBorder="1" applyAlignment="1" applyProtection="1">
      <alignment horizontal="center"/>
      <protection hidden="1"/>
    </xf>
    <xf numFmtId="0" fontId="14" fillId="0" borderId="0" xfId="0" applyFont="1" applyFill="1" applyBorder="1" applyAlignment="1" applyProtection="1">
      <alignment horizontal="left"/>
      <protection hidden="1"/>
    </xf>
    <xf numFmtId="0" fontId="14" fillId="4" borderId="18" xfId="0" applyFont="1" applyFill="1" applyBorder="1" applyAlignment="1" applyProtection="1">
      <alignment horizontal="center"/>
      <protection locked="0"/>
    </xf>
    <xf numFmtId="0" fontId="13" fillId="0" borderId="0" xfId="0" applyFont="1" applyFill="1" applyBorder="1" applyAlignment="1" applyProtection="1">
      <alignment horizontal="center"/>
      <protection hidden="1"/>
    </xf>
    <xf numFmtId="0" fontId="0" fillId="0" borderId="0" xfId="0" applyFill="1" applyBorder="1" applyAlignment="1" applyProtection="1">
      <alignment horizontal="center"/>
      <protection hidden="1"/>
    </xf>
    <xf numFmtId="0" fontId="0" fillId="0" borderId="0" xfId="0" applyFont="1" applyFill="1" applyBorder="1" applyAlignment="1" applyProtection="1">
      <alignment horizontal="center"/>
      <protection hidden="1"/>
    </xf>
    <xf numFmtId="169" fontId="104" fillId="0" borderId="0" xfId="0" applyNumberFormat="1" applyFont="1" applyFill="1" applyBorder="1" applyAlignment="1" applyProtection="1">
      <alignment horizontal="center"/>
      <protection hidden="1"/>
    </xf>
    <xf numFmtId="0" fontId="11" fillId="0" borderId="0" xfId="0" applyFont="1" applyFill="1" applyBorder="1" applyAlignment="1" applyProtection="1">
      <alignment horizontal="center"/>
      <protection hidden="1"/>
    </xf>
    <xf numFmtId="0" fontId="10" fillId="0" borderId="0" xfId="0" applyFont="1" applyFill="1" applyBorder="1" applyAlignment="1" applyProtection="1">
      <alignment horizontal="center"/>
      <protection hidden="1"/>
    </xf>
    <xf numFmtId="0" fontId="5" fillId="0" borderId="18" xfId="0" applyFont="1" applyFill="1" applyBorder="1" applyAlignment="1" applyProtection="1">
      <alignment horizontal="right"/>
      <protection hidden="1"/>
    </xf>
    <xf numFmtId="0" fontId="14" fillId="4" borderId="18" xfId="0" applyFont="1" applyFill="1" applyBorder="1" applyAlignment="1" applyProtection="1">
      <alignment horizontal="left"/>
      <protection locked="0"/>
    </xf>
    <xf numFmtId="0" fontId="106" fillId="0" borderId="0" xfId="0" applyFont="1" applyFill="1" applyBorder="1" applyAlignment="1" applyProtection="1">
      <alignment horizontal="center"/>
      <protection hidden="1"/>
    </xf>
    <xf numFmtId="0" fontId="8" fillId="0" borderId="0" xfId="0" applyFont="1" applyFill="1" applyBorder="1" applyAlignment="1" applyProtection="1">
      <alignment horizontal="center"/>
      <protection hidden="1"/>
    </xf>
    <xf numFmtId="0" fontId="15" fillId="0" borderId="0" xfId="0" applyFont="1" applyFill="1" applyBorder="1" applyAlignment="1" applyProtection="1">
      <alignment horizontal="center"/>
      <protection hidden="1"/>
    </xf>
    <xf numFmtId="0" fontId="15" fillId="0" borderId="52" xfId="0" applyFont="1" applyFill="1" applyBorder="1" applyAlignment="1" applyProtection="1">
      <alignment horizontal="center"/>
      <protection hidden="1"/>
    </xf>
    <xf numFmtId="0" fontId="4" fillId="0" borderId="0" xfId="0" applyFont="1" applyFill="1" applyBorder="1" applyAlignment="1" applyProtection="1">
      <alignment horizontal="center"/>
      <protection/>
    </xf>
    <xf numFmtId="0" fontId="111" fillId="0" borderId="0" xfId="0" applyFont="1" applyFill="1" applyBorder="1" applyAlignment="1" applyProtection="1">
      <alignment horizontal="center"/>
      <protection/>
    </xf>
    <xf numFmtId="0" fontId="0" fillId="0" borderId="0" xfId="0" applyFont="1" applyFill="1" applyBorder="1" applyAlignment="1" applyProtection="1">
      <alignment horizontal="left" vertical="top" wrapText="1"/>
      <protection/>
    </xf>
    <xf numFmtId="0" fontId="0" fillId="0" borderId="0" xfId="0" applyFont="1" applyAlignment="1" applyProtection="1">
      <alignment horizontal="left" vertical="top" wrapText="1"/>
      <protection/>
    </xf>
    <xf numFmtId="0" fontId="0" fillId="0" borderId="0" xfId="0" applyAlignment="1" applyProtection="1">
      <alignment horizontal="left" vertical="top" wrapText="1"/>
      <protection/>
    </xf>
    <xf numFmtId="0" fontId="0" fillId="0" borderId="0" xfId="0" applyFont="1" applyAlignment="1" applyProtection="1">
      <alignment vertical="top" wrapText="1"/>
      <protection/>
    </xf>
    <xf numFmtId="15" fontId="106" fillId="0" borderId="18" xfId="0" applyNumberFormat="1" applyFont="1" applyFill="1" applyBorder="1" applyAlignment="1" applyProtection="1">
      <alignment horizontal="left"/>
      <protection hidden="1"/>
    </xf>
    <xf numFmtId="0" fontId="106" fillId="0" borderId="18" xfId="0" applyFont="1" applyFill="1" applyBorder="1" applyAlignment="1" applyProtection="1">
      <alignment horizontal="left"/>
      <protection hidden="1"/>
    </xf>
    <xf numFmtId="0" fontId="121" fillId="0" borderId="52" xfId="0" applyFont="1" applyFill="1" applyBorder="1" applyAlignment="1" applyProtection="1">
      <alignment horizontal="center"/>
      <protection hidden="1"/>
    </xf>
    <xf numFmtId="0" fontId="106" fillId="0" borderId="18" xfId="0" applyFont="1" applyBorder="1" applyAlignment="1" applyProtection="1">
      <alignment horizontal="left"/>
      <protection hidden="1"/>
    </xf>
    <xf numFmtId="0" fontId="121" fillId="0" borderId="52" xfId="0" applyFont="1" applyFill="1" applyBorder="1" applyAlignment="1" applyProtection="1">
      <alignment horizontal="center" vertical="top"/>
      <protection hidden="1"/>
    </xf>
    <xf numFmtId="0" fontId="105" fillId="0" borderId="0" xfId="0" applyNumberFormat="1" applyFont="1" applyBorder="1" applyAlignment="1" applyProtection="1">
      <alignment horizontal="left"/>
      <protection hidden="1"/>
    </xf>
    <xf numFmtId="168" fontId="122" fillId="0" borderId="0" xfId="0" applyNumberFormat="1" applyFont="1" applyAlignment="1" applyProtection="1">
      <alignment horizontal="right"/>
      <protection hidden="1"/>
    </xf>
    <xf numFmtId="0" fontId="106" fillId="4" borderId="18" xfId="0" applyFont="1" applyFill="1" applyBorder="1" applyAlignment="1" applyProtection="1">
      <alignment horizontal="left"/>
      <protection locked="0"/>
    </xf>
    <xf numFmtId="0" fontId="123" fillId="0" borderId="0" xfId="0" applyFont="1" applyAlignment="1" applyProtection="1">
      <alignment horizontal="center"/>
      <protection hidden="1"/>
    </xf>
    <xf numFmtId="0" fontId="122" fillId="0" borderId="0" xfId="0" applyFont="1" applyAlignment="1" applyProtection="1">
      <alignment horizontal="left"/>
      <protection hidden="1"/>
    </xf>
    <xf numFmtId="0" fontId="0" fillId="0" borderId="0" xfId="0" applyFont="1" applyAlignment="1" applyProtection="1">
      <alignment horizontal="left"/>
      <protection hidden="1"/>
    </xf>
    <xf numFmtId="0" fontId="0" fillId="4" borderId="18" xfId="0" applyFill="1" applyBorder="1" applyAlignment="1" applyProtection="1">
      <alignment horizontal="left"/>
      <protection locked="0"/>
    </xf>
    <xf numFmtId="0" fontId="0" fillId="4" borderId="18" xfId="0" applyFont="1" applyFill="1" applyBorder="1" applyAlignment="1" applyProtection="1">
      <alignment horizontal="left"/>
      <protection locked="0"/>
    </xf>
    <xf numFmtId="166" fontId="0" fillId="4" borderId="18" xfId="0" applyNumberFormat="1" applyFont="1" applyFill="1" applyBorder="1" applyAlignment="1" applyProtection="1">
      <alignment horizontal="left"/>
      <protection locked="0"/>
    </xf>
    <xf numFmtId="0" fontId="0" fillId="4" borderId="21" xfId="0" applyFill="1" applyBorder="1" applyAlignment="1" applyProtection="1">
      <alignment horizontal="left"/>
      <protection locked="0"/>
    </xf>
    <xf numFmtId="0" fontId="0" fillId="4" borderId="21" xfId="0" applyFont="1" applyFill="1" applyBorder="1" applyAlignment="1" applyProtection="1">
      <alignment horizontal="left"/>
      <protection locked="0"/>
    </xf>
    <xf numFmtId="0" fontId="100" fillId="0" borderId="0" xfId="0" applyFont="1" applyAlignment="1" applyProtection="1">
      <alignment horizontal="center"/>
      <protection hidden="1"/>
    </xf>
    <xf numFmtId="0" fontId="111" fillId="0" borderId="0" xfId="0" applyFont="1" applyAlignment="1" applyProtection="1">
      <alignment horizontal="center"/>
      <protection hidden="1"/>
    </xf>
    <xf numFmtId="0" fontId="113" fillId="0" borderId="0" xfId="0" applyFont="1" applyAlignment="1" applyProtection="1">
      <alignment horizontal="center"/>
      <protection hidden="1"/>
    </xf>
    <xf numFmtId="0" fontId="100" fillId="0" borderId="0" xfId="0" applyFont="1" applyAlignment="1" applyProtection="1">
      <alignment horizontal="center" vertical="center" wrapText="1"/>
      <protection hidden="1"/>
    </xf>
    <xf numFmtId="0" fontId="0" fillId="0" borderId="0" xfId="0" applyFont="1" applyAlignment="1" applyProtection="1">
      <alignment horizontal="left" vertical="top" wrapText="1"/>
      <protection hidden="1"/>
    </xf>
    <xf numFmtId="0" fontId="0" fillId="0" borderId="0" xfId="0" applyAlignment="1" applyProtection="1">
      <alignment horizontal="left" vertical="top" wrapText="1"/>
      <protection hidden="1"/>
    </xf>
    <xf numFmtId="0" fontId="0" fillId="4" borderId="40" xfId="0" applyFill="1" applyBorder="1" applyAlignment="1" applyProtection="1">
      <alignment horizontal="left" vertical="top" wrapText="1"/>
      <protection locked="0"/>
    </xf>
    <xf numFmtId="0" fontId="0" fillId="4" borderId="21" xfId="0" applyFont="1" applyFill="1" applyBorder="1" applyAlignment="1" applyProtection="1">
      <alignment horizontal="left" vertical="top" wrapText="1"/>
      <protection locked="0"/>
    </xf>
    <xf numFmtId="0" fontId="0" fillId="4" borderId="32" xfId="0" applyFont="1" applyFill="1" applyBorder="1" applyAlignment="1" applyProtection="1">
      <alignment horizontal="left" vertical="top" wrapText="1"/>
      <protection locked="0"/>
    </xf>
    <xf numFmtId="0" fontId="0" fillId="0" borderId="18" xfId="0" applyFont="1" applyBorder="1" applyAlignment="1" applyProtection="1">
      <alignment horizontal="center"/>
      <protection hidden="1"/>
    </xf>
    <xf numFmtId="0" fontId="0" fillId="0" borderId="18" xfId="0" applyFont="1" applyBorder="1" applyAlignment="1" applyProtection="1">
      <alignment horizontal="left"/>
      <protection hidden="1"/>
    </xf>
    <xf numFmtId="0" fontId="0" fillId="0" borderId="0" xfId="0" applyFont="1" applyFill="1" applyAlignment="1" applyProtection="1">
      <alignment horizontal="center"/>
      <protection hidden="1"/>
    </xf>
    <xf numFmtId="0" fontId="111" fillId="0" borderId="0" xfId="0" applyFont="1" applyFill="1" applyAlignment="1" applyProtection="1">
      <alignment horizontal="center"/>
      <protection hidden="1"/>
    </xf>
    <xf numFmtId="0" fontId="4" fillId="0" borderId="46" xfId="56" applyFont="1" applyFill="1" applyBorder="1" applyAlignment="1" applyProtection="1">
      <alignment horizontal="center" vertical="center"/>
      <protection hidden="1"/>
    </xf>
    <xf numFmtId="0" fontId="4" fillId="0" borderId="53" xfId="56" applyFont="1" applyFill="1" applyBorder="1" applyAlignment="1" applyProtection="1">
      <alignment horizontal="center" vertical="center"/>
      <protection hidden="1"/>
    </xf>
    <xf numFmtId="0" fontId="100" fillId="0" borderId="54" xfId="0" applyFont="1" applyFill="1" applyBorder="1" applyAlignment="1" applyProtection="1">
      <alignment horizontal="center"/>
      <protection hidden="1"/>
    </xf>
    <xf numFmtId="0" fontId="100" fillId="0" borderId="0" xfId="0" applyFont="1" applyFill="1" applyBorder="1" applyAlignment="1" applyProtection="1">
      <alignment horizontal="center"/>
      <protection hidden="1"/>
    </xf>
    <xf numFmtId="0" fontId="24" fillId="0" borderId="0" xfId="56" applyFont="1" applyFill="1" applyAlignment="1" applyProtection="1">
      <alignment horizontal="left"/>
      <protection/>
    </xf>
    <xf numFmtId="0" fontId="24" fillId="0" borderId="17" xfId="56" applyFont="1" applyFill="1" applyBorder="1" applyAlignment="1" applyProtection="1">
      <alignment horizontal="left"/>
      <protection/>
    </xf>
    <xf numFmtId="0" fontId="118" fillId="0" borderId="55" xfId="0" applyFont="1" applyBorder="1" applyAlignment="1">
      <alignment horizontal="left" vertical="top" wrapText="1"/>
    </xf>
    <xf numFmtId="0" fontId="118" fillId="0" borderId="20" xfId="0" applyFont="1" applyBorder="1" applyAlignment="1">
      <alignment horizontal="left" vertical="top" wrapText="1"/>
    </xf>
    <xf numFmtId="0" fontId="118" fillId="0" borderId="56" xfId="0" applyFont="1" applyBorder="1" applyAlignment="1">
      <alignment horizontal="left" vertical="top" wrapText="1"/>
    </xf>
    <xf numFmtId="0" fontId="124" fillId="36" borderId="55" xfId="0" applyFont="1" applyFill="1" applyBorder="1" applyAlignment="1">
      <alignment horizontal="center" vertical="center" wrapText="1"/>
    </xf>
    <xf numFmtId="0" fontId="124" fillId="36" borderId="20" xfId="0" applyFont="1" applyFill="1" applyBorder="1" applyAlignment="1">
      <alignment horizontal="center" vertical="center" wrapText="1"/>
    </xf>
    <xf numFmtId="0" fontId="124" fillId="36" borderId="56" xfId="0" applyFont="1" applyFill="1" applyBorder="1" applyAlignment="1">
      <alignment horizontal="center" vertical="center" wrapText="1"/>
    </xf>
    <xf numFmtId="0" fontId="100" fillId="0" borderId="55" xfId="0" applyFont="1" applyBorder="1" applyAlignment="1">
      <alignment horizontal="center" vertical="top" wrapText="1"/>
    </xf>
    <xf numFmtId="0" fontId="100" fillId="0" borderId="20" xfId="0" applyFont="1" applyBorder="1" applyAlignment="1">
      <alignment horizontal="center" vertical="top" wrapText="1"/>
    </xf>
    <xf numFmtId="0" fontId="100" fillId="0" borderId="56" xfId="0" applyFont="1" applyBorder="1" applyAlignment="1">
      <alignment horizontal="center" vertical="top" wrapText="1"/>
    </xf>
    <xf numFmtId="0" fontId="118" fillId="0" borderId="55" xfId="0" applyFont="1" applyBorder="1" applyAlignment="1">
      <alignment vertical="top" wrapText="1"/>
    </xf>
    <xf numFmtId="0" fontId="118" fillId="0" borderId="20" xfId="0" applyFont="1" applyBorder="1" applyAlignment="1">
      <alignment vertical="top" wrapText="1"/>
    </xf>
    <xf numFmtId="0" fontId="118" fillId="0" borderId="56" xfId="0" applyFont="1" applyBorder="1" applyAlignment="1">
      <alignment vertical="top" wrapText="1"/>
    </xf>
    <xf numFmtId="0" fontId="3" fillId="4" borderId="40" xfId="60" applyNumberFormat="1" applyFont="1" applyFill="1" applyBorder="1" applyAlignment="1" applyProtection="1">
      <alignment horizontal="left"/>
      <protection locked="0"/>
    </xf>
    <xf numFmtId="0" fontId="3" fillId="4" borderId="21" xfId="60" applyNumberFormat="1" applyFont="1" applyFill="1" applyBorder="1" applyAlignment="1" applyProtection="1">
      <alignment horizontal="left"/>
      <protection locked="0"/>
    </xf>
    <xf numFmtId="0" fontId="3" fillId="4" borderId="32" xfId="60" applyNumberFormat="1" applyFont="1" applyFill="1" applyBorder="1" applyAlignment="1" applyProtection="1">
      <alignment horizontal="left"/>
      <protection locked="0"/>
    </xf>
    <xf numFmtId="0" fontId="25" fillId="0" borderId="0" xfId="60" applyFont="1" applyBorder="1" applyAlignment="1" applyProtection="1">
      <alignment horizontal="center"/>
      <protection/>
    </xf>
    <xf numFmtId="0" fontId="4" fillId="0" borderId="46" xfId="60" applyFont="1" applyBorder="1" applyAlignment="1" applyProtection="1">
      <alignment horizontal="center" vertical="center"/>
      <protection/>
    </xf>
    <xf numFmtId="0" fontId="4" fillId="0" borderId="20" xfId="60" applyFont="1" applyBorder="1" applyAlignment="1" applyProtection="1">
      <alignment horizontal="center" vertical="center"/>
      <protection/>
    </xf>
    <xf numFmtId="0" fontId="4" fillId="0" borderId="53" xfId="60" applyFont="1" applyBorder="1" applyAlignment="1" applyProtection="1">
      <alignment horizontal="center" vertical="center"/>
      <protection/>
    </xf>
    <xf numFmtId="0" fontId="3" fillId="4" borderId="57" xfId="60" applyNumberFormat="1" applyFont="1" applyFill="1" applyBorder="1" applyAlignment="1" applyProtection="1">
      <alignment horizontal="left"/>
      <protection locked="0"/>
    </xf>
    <xf numFmtId="0" fontId="3" fillId="4" borderId="58" xfId="60" applyNumberFormat="1" applyFont="1" applyFill="1" applyBorder="1" applyAlignment="1" applyProtection="1">
      <alignment horizontal="left"/>
      <protection locked="0"/>
    </xf>
    <xf numFmtId="0" fontId="3" fillId="4" borderId="59" xfId="60" applyNumberFormat="1" applyFont="1" applyFill="1" applyBorder="1" applyAlignment="1" applyProtection="1">
      <alignment horizontal="left"/>
      <protection locked="0"/>
    </xf>
    <xf numFmtId="168" fontId="26" fillId="0" borderId="0" xfId="0" applyNumberFormat="1" applyFont="1" applyFill="1" applyAlignment="1" applyProtection="1">
      <alignment horizontal="right"/>
      <protection/>
    </xf>
    <xf numFmtId="0" fontId="26" fillId="0" borderId="0" xfId="0" applyFont="1" applyFill="1" applyAlignment="1" applyProtection="1">
      <alignment horizontal="left"/>
      <protection/>
    </xf>
    <xf numFmtId="0" fontId="4" fillId="0" borderId="52" xfId="60" applyFont="1" applyBorder="1" applyAlignment="1" applyProtection="1">
      <alignment horizontal="center"/>
      <protection/>
    </xf>
    <xf numFmtId="0" fontId="113" fillId="0" borderId="0" xfId="60" applyFont="1" applyBorder="1" applyAlignment="1" applyProtection="1">
      <alignment horizontal="center"/>
      <protection/>
    </xf>
    <xf numFmtId="0" fontId="4" fillId="0" borderId="52" xfId="60" applyFont="1" applyBorder="1" applyAlignment="1" applyProtection="1">
      <alignment horizontal="center"/>
      <protection hidden="1"/>
    </xf>
    <xf numFmtId="0" fontId="113" fillId="0" borderId="0" xfId="0" applyFont="1" applyAlignment="1">
      <alignment horizontal="left" vertical="center" wrapText="1"/>
    </xf>
    <xf numFmtId="0" fontId="0" fillId="0" borderId="0" xfId="0" applyFont="1" applyAlignment="1">
      <alignment horizontal="left" vertical="center" wrapText="1"/>
    </xf>
    <xf numFmtId="0" fontId="125" fillId="0" borderId="55" xfId="0" applyFont="1" applyBorder="1" applyAlignment="1">
      <alignment horizontal="center" vertical="center" wrapText="1"/>
    </xf>
    <xf numFmtId="0" fontId="125" fillId="0" borderId="20" xfId="0" applyFont="1" applyBorder="1" applyAlignment="1">
      <alignment horizontal="center" vertical="center" wrapText="1"/>
    </xf>
    <xf numFmtId="0" fontId="125" fillId="0" borderId="56" xfId="0" applyFont="1" applyBorder="1" applyAlignment="1">
      <alignment horizontal="center" vertical="center" wrapText="1"/>
    </xf>
    <xf numFmtId="0" fontId="118" fillId="35" borderId="55" xfId="0" applyFont="1" applyFill="1" applyBorder="1" applyAlignment="1">
      <alignment horizontal="center" vertical="center" wrapText="1"/>
    </xf>
    <xf numFmtId="0" fontId="118" fillId="35" borderId="20" xfId="0" applyFont="1" applyFill="1" applyBorder="1" applyAlignment="1">
      <alignment horizontal="center" vertical="center" wrapText="1"/>
    </xf>
    <xf numFmtId="0" fontId="118" fillId="35" borderId="56" xfId="0" applyFont="1" applyFill="1" applyBorder="1" applyAlignment="1">
      <alignment horizontal="center" vertical="center" wrapText="1"/>
    </xf>
    <xf numFmtId="0" fontId="25" fillId="0" borderId="0" xfId="0" applyFont="1" applyFill="1" applyAlignment="1" applyProtection="1">
      <alignment horizontal="center"/>
      <protection/>
    </xf>
    <xf numFmtId="0" fontId="4" fillId="0" borderId="46" xfId="56" applyFont="1" applyFill="1" applyBorder="1" applyAlignment="1" applyProtection="1">
      <alignment horizontal="center" vertical="center"/>
      <protection/>
    </xf>
    <xf numFmtId="0" fontId="4" fillId="0" borderId="20" xfId="56" applyFont="1" applyFill="1" applyBorder="1" applyAlignment="1" applyProtection="1">
      <alignment horizontal="center" vertical="center"/>
      <protection/>
    </xf>
    <xf numFmtId="0" fontId="4" fillId="0" borderId="55" xfId="0" applyFont="1" applyFill="1" applyBorder="1" applyAlignment="1" applyProtection="1">
      <alignment horizontal="center" vertical="center" wrapText="1"/>
      <protection/>
    </xf>
    <xf numFmtId="0" fontId="4" fillId="0" borderId="56" xfId="0" applyFont="1" applyFill="1" applyBorder="1" applyAlignment="1" applyProtection="1">
      <alignment horizontal="center" vertical="center" wrapText="1"/>
      <protection/>
    </xf>
    <xf numFmtId="166" fontId="3" fillId="34" borderId="35" xfId="0" applyNumberFormat="1" applyFont="1" applyFill="1" applyBorder="1" applyAlignment="1" applyProtection="1">
      <alignment horizontal="center"/>
      <protection/>
    </xf>
    <xf numFmtId="166" fontId="3" fillId="4" borderId="40" xfId="0" applyNumberFormat="1" applyFont="1" applyFill="1" applyBorder="1" applyAlignment="1" applyProtection="1">
      <alignment horizontal="center"/>
      <protection locked="0"/>
    </xf>
    <xf numFmtId="166" fontId="3" fillId="4" borderId="32" xfId="0" applyNumberFormat="1" applyFont="1" applyFill="1" applyBorder="1" applyAlignment="1" applyProtection="1">
      <alignment horizontal="center"/>
      <protection locked="0"/>
    </xf>
    <xf numFmtId="166" fontId="3" fillId="4" borderId="15" xfId="0" applyNumberFormat="1" applyFont="1" applyFill="1" applyBorder="1" applyAlignment="1" applyProtection="1">
      <alignment horizontal="center"/>
      <protection locked="0"/>
    </xf>
    <xf numFmtId="0" fontId="4" fillId="0" borderId="15" xfId="0" applyFont="1" applyFill="1" applyBorder="1" applyAlignment="1" applyProtection="1">
      <alignment horizontal="left"/>
      <protection/>
    </xf>
    <xf numFmtId="44" fontId="5" fillId="0" borderId="0" xfId="0" applyNumberFormat="1" applyFont="1" applyFill="1" applyBorder="1" applyAlignment="1" applyProtection="1">
      <alignment horizontal="left"/>
      <protection/>
    </xf>
    <xf numFmtId="44" fontId="3" fillId="34" borderId="15" xfId="0" applyNumberFormat="1" applyFont="1" applyFill="1" applyBorder="1" applyAlignment="1" applyProtection="1">
      <alignment horizontal="left"/>
      <protection/>
    </xf>
    <xf numFmtId="0" fontId="3" fillId="4" borderId="15" xfId="0" applyFont="1" applyFill="1" applyBorder="1" applyAlignment="1" applyProtection="1">
      <alignment horizontal="left"/>
      <protection locked="0"/>
    </xf>
    <xf numFmtId="44" fontId="4" fillId="0" borderId="0" xfId="0" applyNumberFormat="1" applyFont="1" applyFill="1" applyBorder="1" applyAlignment="1" applyProtection="1">
      <alignment horizontal="right"/>
      <protection/>
    </xf>
    <xf numFmtId="44" fontId="4" fillId="0" borderId="17" xfId="0" applyNumberFormat="1" applyFont="1" applyFill="1" applyBorder="1" applyAlignment="1" applyProtection="1">
      <alignment horizontal="right"/>
      <protection/>
    </xf>
    <xf numFmtId="44" fontId="4" fillId="0" borderId="47" xfId="0" applyNumberFormat="1" applyFont="1" applyFill="1" applyBorder="1" applyAlignment="1" applyProtection="1">
      <alignment horizontal="center" vertical="center" wrapText="1"/>
      <protection/>
    </xf>
    <xf numFmtId="44" fontId="4" fillId="0" borderId="48" xfId="0" applyNumberFormat="1" applyFont="1" applyFill="1" applyBorder="1" applyAlignment="1" applyProtection="1">
      <alignment horizontal="center" vertical="center" wrapText="1"/>
      <protection/>
    </xf>
    <xf numFmtId="0" fontId="31" fillId="0" borderId="40" xfId="0" applyFont="1" applyFill="1" applyBorder="1" applyAlignment="1" applyProtection="1">
      <alignment horizontal="left" vertical="center" wrapText="1"/>
      <protection/>
    </xf>
    <xf numFmtId="0" fontId="31" fillId="0" borderId="21" xfId="0" applyFont="1" applyFill="1" applyBorder="1" applyAlignment="1" applyProtection="1">
      <alignment horizontal="left" vertical="center" wrapText="1"/>
      <protection/>
    </xf>
    <xf numFmtId="0" fontId="31" fillId="0" borderId="32" xfId="0" applyFont="1" applyFill="1" applyBorder="1" applyAlignment="1" applyProtection="1">
      <alignment horizontal="left" vertical="center" wrapText="1"/>
      <protection/>
    </xf>
    <xf numFmtId="0" fontId="21" fillId="0" borderId="60" xfId="0" applyFont="1" applyFill="1" applyBorder="1" applyAlignment="1" applyProtection="1">
      <alignment horizontal="center" vertical="center"/>
      <protection/>
    </xf>
    <xf numFmtId="0" fontId="21" fillId="0" borderId="61" xfId="0" applyFont="1" applyFill="1" applyBorder="1" applyAlignment="1" applyProtection="1">
      <alignment horizontal="center" vertical="center"/>
      <protection/>
    </xf>
    <xf numFmtId="0" fontId="4" fillId="0" borderId="0" xfId="0" applyFont="1" applyFill="1" applyAlignment="1" applyProtection="1">
      <alignment horizontal="center"/>
      <protection/>
    </xf>
    <xf numFmtId="3" fontId="4" fillId="0" borderId="47" xfId="56" applyNumberFormat="1" applyFont="1" applyFill="1" applyBorder="1" applyAlignment="1" applyProtection="1">
      <alignment horizontal="center" vertical="center" wrapText="1"/>
      <protection/>
    </xf>
    <xf numFmtId="3" fontId="4" fillId="0" borderId="48" xfId="56" applyNumberFormat="1" applyFont="1" applyFill="1" applyBorder="1" applyAlignment="1" applyProtection="1">
      <alignment horizontal="center" vertical="center" wrapText="1"/>
      <protection/>
    </xf>
    <xf numFmtId="0" fontId="4" fillId="0" borderId="62" xfId="56" applyFont="1" applyFill="1" applyBorder="1" applyAlignment="1" applyProtection="1">
      <alignment horizontal="center" vertical="center"/>
      <protection/>
    </xf>
    <xf numFmtId="0" fontId="4" fillId="0" borderId="63" xfId="56" applyFont="1" applyFill="1" applyBorder="1" applyAlignment="1" applyProtection="1">
      <alignment horizontal="center" vertical="center"/>
      <protection/>
    </xf>
    <xf numFmtId="0" fontId="4" fillId="0" borderId="64" xfId="56" applyFont="1" applyFill="1" applyBorder="1" applyAlignment="1" applyProtection="1">
      <alignment horizontal="center" vertical="center"/>
      <protection/>
    </xf>
    <xf numFmtId="0" fontId="4" fillId="0" borderId="65" xfId="56" applyFont="1" applyFill="1" applyBorder="1" applyAlignment="1" applyProtection="1">
      <alignment horizontal="center" vertical="center"/>
      <protection/>
    </xf>
    <xf numFmtId="0" fontId="4" fillId="0" borderId="47" xfId="56" applyNumberFormat="1" applyFont="1" applyFill="1" applyBorder="1" applyAlignment="1" applyProtection="1">
      <alignment horizontal="center" vertical="center" wrapText="1"/>
      <protection/>
    </xf>
    <xf numFmtId="0" fontId="4" fillId="0" borderId="48" xfId="56" applyNumberFormat="1" applyFont="1" applyFill="1" applyBorder="1" applyAlignment="1" applyProtection="1">
      <alignment horizontal="center" vertical="center" wrapText="1"/>
      <protection/>
    </xf>
    <xf numFmtId="0" fontId="3" fillId="0" borderId="0" xfId="0" applyFont="1" applyFill="1" applyAlignment="1" applyProtection="1">
      <alignment horizontal="center"/>
      <protection/>
    </xf>
    <xf numFmtId="0" fontId="4" fillId="0" borderId="53" xfId="56" applyFont="1" applyFill="1" applyBorder="1" applyAlignment="1" applyProtection="1">
      <alignment horizontal="center" vertical="center"/>
      <protection/>
    </xf>
    <xf numFmtId="0" fontId="21" fillId="0" borderId="66" xfId="0" applyFont="1" applyFill="1" applyBorder="1" applyAlignment="1" applyProtection="1">
      <alignment horizontal="center" vertical="center"/>
      <protection/>
    </xf>
    <xf numFmtId="0" fontId="21" fillId="0" borderId="67" xfId="0" applyFont="1" applyFill="1" applyBorder="1" applyAlignment="1" applyProtection="1">
      <alignment horizontal="center" vertical="center"/>
      <protection/>
    </xf>
    <xf numFmtId="0" fontId="113" fillId="0" borderId="0" xfId="0" applyFont="1" applyFill="1" applyAlignment="1" applyProtection="1">
      <alignment horizontal="left"/>
      <protection/>
    </xf>
    <xf numFmtId="0" fontId="4" fillId="0" borderId="11" xfId="56" applyFont="1" applyFill="1" applyBorder="1" applyAlignment="1" applyProtection="1">
      <alignment horizontal="center" vertical="center"/>
      <protection/>
    </xf>
    <xf numFmtId="0" fontId="4" fillId="0" borderId="68" xfId="56" applyFont="1" applyFill="1" applyBorder="1" applyAlignment="1" applyProtection="1">
      <alignment horizontal="center" vertical="center"/>
      <protection/>
    </xf>
    <xf numFmtId="0" fontId="3" fillId="0" borderId="0" xfId="56" applyFont="1" applyFill="1" applyAlignment="1" applyProtection="1">
      <alignment horizontal="left"/>
      <protection/>
    </xf>
    <xf numFmtId="0" fontId="3" fillId="0" borderId="17" xfId="56" applyFont="1" applyFill="1" applyBorder="1" applyAlignment="1" applyProtection="1">
      <alignment horizontal="left"/>
      <protection/>
    </xf>
    <xf numFmtId="0" fontId="100" fillId="0" borderId="0" xfId="0" applyFont="1" applyFill="1" applyAlignment="1" applyProtection="1">
      <alignment horizontal="center"/>
      <protection/>
    </xf>
    <xf numFmtId="0" fontId="100" fillId="0" borderId="0" xfId="0" applyFont="1" applyAlignment="1" applyProtection="1">
      <alignment horizontal="right"/>
      <protection/>
    </xf>
    <xf numFmtId="0" fontId="39" fillId="0" borderId="18" xfId="0" applyFont="1" applyFill="1" applyBorder="1" applyAlignment="1" applyProtection="1">
      <alignment horizontal="center" vertical="center"/>
      <protection/>
    </xf>
    <xf numFmtId="0" fontId="0" fillId="0" borderId="15" xfId="0" applyFont="1" applyBorder="1" applyAlignment="1" applyProtection="1">
      <alignment horizontal="left" wrapText="1"/>
      <protection locked="0"/>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10" xfId="56"/>
    <cellStyle name="Normal 15" xfId="57"/>
    <cellStyle name="Normal 16" xfId="58"/>
    <cellStyle name="Normal 2" xfId="59"/>
    <cellStyle name="Normal 2 7" xfId="60"/>
    <cellStyle name="Normal 32" xfId="61"/>
    <cellStyle name="Normal 6" xfId="62"/>
    <cellStyle name="Normal_Instructions" xfId="63"/>
    <cellStyle name="Note" xfId="64"/>
    <cellStyle name="Output" xfId="65"/>
    <cellStyle name="Percent" xfId="66"/>
    <cellStyle name="Title" xfId="67"/>
    <cellStyle name="Total" xfId="68"/>
    <cellStyle name="Warning Text" xfId="69"/>
  </cellStyles>
  <dxfs count="19">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ont>
        <color rgb="FFFF0000"/>
      </font>
    </dxf>
    <dxf>
      <fill>
        <patternFill>
          <bgColor rgb="FFEAEAEA"/>
        </patternFill>
      </fill>
    </dxf>
    <dxf>
      <font>
        <color rgb="FFFF0000"/>
      </font>
    </dxf>
    <dxf>
      <fill>
        <patternFill>
          <bgColor rgb="FFEAEAEA"/>
        </patternFill>
      </fill>
    </dxf>
    <dxf>
      <font>
        <color rgb="FFFF0000"/>
      </font>
    </dxf>
    <dxf>
      <fill>
        <patternFill>
          <bgColor rgb="FFEAEAEA"/>
        </patternFill>
      </fill>
    </dxf>
    <dxf>
      <font>
        <color rgb="FFFF0000"/>
      </font>
    </dxf>
    <dxf>
      <fill>
        <patternFill>
          <bgColor rgb="FFEAEAEA"/>
        </patternFill>
      </fill>
    </dxf>
    <dxf>
      <font>
        <color rgb="FFFF0000"/>
      </font>
    </dxf>
    <dxf>
      <fill>
        <patternFill>
          <bgColor rgb="FFEAEAEA"/>
        </patternFill>
      </fill>
    </dxf>
    <dxf>
      <font>
        <u val="single"/>
      </font>
    </dxf>
    <dxf>
      <font>
        <u val="single"/>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1"/>
        </c:manualLayout>
      </c:layout>
      <c:spPr>
        <a:noFill/>
        <a:ln w="3175">
          <a:noFill/>
        </a:ln>
      </c:spPr>
      <c:txPr>
        <a:bodyPr vert="horz" rot="0"/>
        <a:lstStyle/>
        <a:p>
          <a:pPr>
            <a:defRPr lang="en-US" cap="none" sz="1800" b="1" i="0" u="none" baseline="0">
              <a:solidFill>
                <a:srgbClr val="000000"/>
              </a:solidFill>
            </a:defRPr>
          </a:pPr>
        </a:p>
      </c:txPr>
    </c:title>
    <c:view3D>
      <c:rotX val="30"/>
      <c:hPercent val="100"/>
      <c:rotY val="0"/>
      <c:depthPercent val="100"/>
      <c:rAngAx val="1"/>
    </c:view3D>
    <c:plotArea>
      <c:layout>
        <c:manualLayout>
          <c:xMode val="edge"/>
          <c:yMode val="edge"/>
          <c:x val="0.018"/>
          <c:y val="0.1415"/>
          <c:w val="0.6525"/>
          <c:h val="0.82875"/>
        </c:manualLayout>
      </c:layout>
      <c:pie3DChart>
        <c:varyColors val="1"/>
        <c:ser>
          <c:idx val="0"/>
          <c:order val="0"/>
          <c:tx>
            <c:v>REVENUES</c:v>
          </c:tx>
          <c:spPr>
            <a:solidFill>
              <a:srgbClr val="ECF941"/>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B050"/>
              </a:solidFill>
              <a:ln w="3175">
                <a:noFill/>
              </a:ln>
            </c:spPr>
          </c:dPt>
          <c:dPt>
            <c:idx val="1"/>
            <c:spPr>
              <a:solidFill>
                <a:srgbClr val="ECF941"/>
              </a:solidFill>
              <a:ln w="3175">
                <a:noFill/>
              </a:ln>
            </c:spPr>
          </c:dPt>
          <c:cat>
            <c:strLit>
              <c:ptCount val="2"/>
              <c:pt idx="0">
                <c:v>Rate Revenue:</c:v>
              </c:pt>
              <c:pt idx="1">
                <c:v>Other Revenue:</c:v>
              </c:pt>
            </c:strLit>
          </c:cat>
          <c:val>
            <c:numLit>
              <c:ptCount val="2"/>
              <c:pt idx="0">
                <c:v>0</c:v>
              </c:pt>
              <c:pt idx="1">
                <c:v>0</c:v>
              </c:pt>
            </c:numLit>
          </c:val>
        </c:ser>
      </c:pie3DChart>
      <c:spPr>
        <a:noFill/>
        <a:ln>
          <a:noFill/>
        </a:ln>
      </c:spPr>
    </c:plotArea>
    <c:legend>
      <c:legendPos val="r"/>
      <c:layout>
        <c:manualLayout>
          <c:xMode val="edge"/>
          <c:yMode val="edge"/>
          <c:x val="0.793"/>
          <c:y val="0.5"/>
          <c:w val="0.197"/>
          <c:h val="0.10275"/>
        </c:manualLayout>
      </c:layout>
      <c:overlay val="0"/>
      <c:spPr>
        <a:noFill/>
        <a:ln w="3175">
          <a:noFill/>
        </a:ln>
      </c:spPr>
      <c:txPr>
        <a:bodyPr vert="horz" rot="0"/>
        <a:lstStyle/>
        <a:p>
          <a:pPr>
            <a:defRPr lang="en-US" cap="none" sz="710" b="0" i="0" u="none" baseline="0">
              <a:solidFill>
                <a:srgbClr val="000000"/>
              </a:solidFill>
            </a:defRPr>
          </a:pPr>
        </a:p>
      </c:txPr>
    </c:legend>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125"/>
        </c:manualLayout>
      </c:layout>
      <c:spPr>
        <a:noFill/>
        <a:ln w="3175">
          <a:noFill/>
        </a:ln>
      </c:spPr>
      <c:txPr>
        <a:bodyPr vert="horz" rot="0"/>
        <a:lstStyle/>
        <a:p>
          <a:pPr>
            <a:defRPr lang="en-US" cap="none" sz="1800" b="1" i="0" u="none" baseline="0">
              <a:solidFill>
                <a:srgbClr val="000000"/>
              </a:solidFill>
            </a:defRPr>
          </a:pPr>
        </a:p>
      </c:txPr>
    </c:title>
    <c:view3D>
      <c:rotX val="30"/>
      <c:hPercent val="100"/>
      <c:rotY val="0"/>
      <c:depthPercent val="100"/>
      <c:rAngAx val="1"/>
    </c:view3D>
    <c:plotArea>
      <c:layout>
        <c:manualLayout>
          <c:xMode val="edge"/>
          <c:yMode val="edge"/>
          <c:x val="0.02425"/>
          <c:y val="0.14175"/>
          <c:w val="0.62225"/>
          <c:h val="0.82825"/>
        </c:manualLayout>
      </c:layout>
      <c:pie3DChart>
        <c:varyColors val="1"/>
        <c:ser>
          <c:idx val="0"/>
          <c:order val="0"/>
          <c:tx>
            <c:v>EXPENSES</c:v>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EB4E3"/>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558ED5"/>
              </a:solidFill>
              <a:ln w="3175">
                <a:noFill/>
              </a:ln>
            </c:spPr>
          </c:dPt>
          <c:cat>
            <c:strLit>
              <c:ptCount val="5"/>
              <c:pt idx="0">
                <c:v>Operation &amp; Maintenance:</c:v>
              </c:pt>
              <c:pt idx="1">
                <c:v>Depreciation Expense:</c:v>
              </c:pt>
              <c:pt idx="2">
                <c:v>Amortization Expense:</c:v>
              </c:pt>
              <c:pt idx="3">
                <c:v>Income Taxes:</c:v>
              </c:pt>
              <c:pt idx="4">
                <c:v>Other Expense:</c:v>
              </c:pt>
            </c:strLit>
          </c:cat>
          <c:val>
            <c:numLit>
              <c:ptCount val="5"/>
              <c:pt idx="0">
                <c:v>0</c:v>
              </c:pt>
              <c:pt idx="1">
                <c:v>0</c:v>
              </c:pt>
              <c:pt idx="2">
                <c:v>0</c:v>
              </c:pt>
              <c:pt idx="3">
                <c:v>0</c:v>
              </c:pt>
              <c:pt idx="4">
                <c:v>0</c:v>
              </c:pt>
            </c:numLit>
          </c:val>
        </c:ser>
      </c:pie3DChart>
      <c:spPr>
        <a:noFill/>
        <a:ln>
          <a:noFill/>
        </a:ln>
      </c:spPr>
    </c:plotArea>
    <c:legend>
      <c:legendPos val="r"/>
      <c:layout>
        <c:manualLayout>
          <c:xMode val="edge"/>
          <c:yMode val="edge"/>
          <c:x val="0.6825"/>
          <c:y val="0.4205"/>
          <c:w val="0.30475"/>
          <c:h val="0.2675"/>
        </c:manualLayout>
      </c:layout>
      <c:overlay val="0"/>
      <c:spPr>
        <a:noFill/>
        <a:ln w="3175">
          <a:noFill/>
        </a:ln>
      </c:spPr>
      <c:txPr>
        <a:bodyPr vert="horz" rot="0"/>
        <a:lstStyle/>
        <a:p>
          <a:pPr>
            <a:defRPr lang="en-US" cap="none" sz="710" b="0" i="0" u="none" baseline="0">
              <a:solidFill>
                <a:srgbClr val="000000"/>
              </a:solidFill>
            </a:defRPr>
          </a:pPr>
        </a:p>
      </c:txPr>
    </c:legend>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Revenue vs Expenses</a:t>
            </a:r>
          </a:p>
        </c:rich>
      </c:tx>
      <c:layout>
        <c:manualLayout>
          <c:xMode val="factor"/>
          <c:yMode val="factor"/>
          <c:x val="-0.002"/>
          <c:y val="-0.011"/>
        </c:manualLayout>
      </c:layout>
      <c:spPr>
        <a:noFill/>
        <a:ln w="3175">
          <a:noFill/>
        </a:ln>
      </c:spPr>
    </c:title>
    <c:view3D>
      <c:rotX val="30"/>
      <c:hPercent val="100"/>
      <c:rotY val="0"/>
      <c:depthPercent val="100"/>
      <c:rAngAx val="1"/>
    </c:view3D>
    <c:plotArea>
      <c:layout>
        <c:manualLayout>
          <c:xMode val="edge"/>
          <c:yMode val="edge"/>
          <c:x val="0.0725"/>
          <c:y val="0.19575"/>
          <c:w val="0.67425"/>
          <c:h val="0.718"/>
        </c:manualLayout>
      </c:layout>
      <c:pie3DChart>
        <c:varyColors val="1"/>
        <c:ser>
          <c:idx val="0"/>
          <c:order val="0"/>
          <c:tx>
            <c:v>Revenue vs Expenses</c:v>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B050"/>
              </a:solidFill>
              <a:ln w="3175">
                <a:noFill/>
              </a:ln>
            </c:spPr>
          </c:dPt>
          <c:dPt>
            <c:idx val="1"/>
            <c:spPr>
              <a:solidFill>
                <a:srgbClr val="8EB4E3"/>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howLegendKey val="0"/>
            <c:showVal val="0"/>
            <c:showBubbleSize val="0"/>
            <c:showCatName val="0"/>
            <c:showSerName val="0"/>
            <c:showLeaderLines val="0"/>
            <c:showPercent val="0"/>
          </c:dLbls>
          <c:cat>
            <c:strLit>
              <c:ptCount val="2"/>
              <c:pt idx="0">
                <c:v>Total Revenue:</c:v>
              </c:pt>
              <c:pt idx="1">
                <c:v>Total Expenses:</c:v>
              </c:pt>
            </c:strLit>
          </c:cat>
          <c:val>
            <c:numLit>
              <c:ptCount val="2"/>
              <c:pt idx="0">
                <c:v>0</c:v>
              </c:pt>
              <c:pt idx="1">
                <c:v>0</c:v>
              </c:pt>
            </c:numLit>
          </c:val>
        </c:ser>
      </c:pie3DChart>
      <c:spPr>
        <a:noFill/>
        <a:ln>
          <a:noFill/>
        </a:ln>
      </c:spPr>
    </c:plotArea>
    <c:legend>
      <c:legendPos val="r"/>
      <c:layout>
        <c:manualLayout>
          <c:xMode val="edge"/>
          <c:yMode val="edge"/>
          <c:x val="0.82825"/>
          <c:y val="0.50125"/>
          <c:w val="0.1635"/>
          <c:h val="0.10075"/>
        </c:manualLayout>
      </c:layout>
      <c:overlay val="0"/>
      <c:spPr>
        <a:noFill/>
        <a:ln w="3175">
          <a:noFill/>
        </a:ln>
      </c:spPr>
      <c:txPr>
        <a:bodyPr vert="horz" rot="0"/>
        <a:lstStyle/>
        <a:p>
          <a:pPr>
            <a:defRPr lang="en-US" cap="none" sz="710" b="0" i="0" u="none" baseline="0">
              <a:solidFill>
                <a:srgbClr val="000000"/>
              </a:solidFill>
            </a:defRPr>
          </a:pPr>
        </a:p>
      </c:txPr>
    </c:legend>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Report Year REVENUES</a:t>
            </a:r>
          </a:p>
        </c:rich>
      </c:tx>
      <c:layout>
        <c:manualLayout>
          <c:xMode val="factor"/>
          <c:yMode val="factor"/>
          <c:x val="-0.0025"/>
          <c:y val="-0.011"/>
        </c:manualLayout>
      </c:layout>
      <c:spPr>
        <a:noFill/>
        <a:ln w="3175">
          <a:noFill/>
        </a:ln>
      </c:spPr>
    </c:title>
    <c:view3D>
      <c:rotX val="30"/>
      <c:hPercent val="100"/>
      <c:rotY val="0"/>
      <c:depthPercent val="100"/>
      <c:rAngAx val="1"/>
    </c:view3D>
    <c:plotArea>
      <c:layout>
        <c:manualLayout>
          <c:xMode val="edge"/>
          <c:yMode val="edge"/>
          <c:x val="0.018"/>
          <c:y val="0.1415"/>
          <c:w val="0.6525"/>
          <c:h val="0.82875"/>
        </c:manualLayout>
      </c:layout>
      <c:pie3DChart>
        <c:varyColors val="1"/>
        <c:ser>
          <c:idx val="0"/>
          <c:order val="0"/>
          <c:tx>
            <c:strRef>
              <c:f>'Company Summary'!$B$6</c:f>
              <c:strCache>
                <c:ptCount val="1"/>
                <c:pt idx="0">
                  <c:v>REVENUES</c:v>
                </c:pt>
              </c:strCache>
            </c:strRef>
          </c:tx>
          <c:spPr>
            <a:solidFill>
              <a:srgbClr val="ECF941"/>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B050"/>
              </a:solidFill>
              <a:ln w="3175">
                <a:noFill/>
              </a:ln>
            </c:spPr>
          </c:dPt>
          <c:dPt>
            <c:idx val="1"/>
            <c:spPr>
              <a:solidFill>
                <a:srgbClr val="ECF941"/>
              </a:solidFill>
              <a:ln w="3175">
                <a:noFill/>
              </a:ln>
            </c:spPr>
          </c:dPt>
          <c:cat>
            <c:strLit>
              <c:ptCount val="2"/>
              <c:pt idx="0">
                <c:v>Rate Revenue:</c:v>
              </c:pt>
              <c:pt idx="1">
                <c:v>Other Revenue:</c:v>
              </c:pt>
            </c:strLit>
          </c:cat>
          <c:val>
            <c:numRef>
              <c:f>('Company Summary'!$C$7,'Company Summary'!$C$8)</c:f>
              <c:numCache/>
            </c:numRef>
          </c:val>
        </c:ser>
      </c:pie3DChart>
      <c:spPr>
        <a:noFill/>
        <a:ln>
          <a:noFill/>
        </a:ln>
      </c:spPr>
    </c:plotArea>
    <c:legend>
      <c:legendPos val="r"/>
      <c:layout>
        <c:manualLayout>
          <c:xMode val="edge"/>
          <c:yMode val="edge"/>
          <c:x val="0.793"/>
          <c:y val="0.5"/>
          <c:w val="0.197"/>
          <c:h val="0.10275"/>
        </c:manualLayout>
      </c:layout>
      <c:overlay val="0"/>
      <c:spPr>
        <a:noFill/>
        <a:ln w="3175">
          <a:noFill/>
        </a:ln>
      </c:spPr>
      <c:txPr>
        <a:bodyPr vert="horz" rot="0"/>
        <a:lstStyle/>
        <a:p>
          <a:pPr>
            <a:defRPr lang="en-US" cap="none" sz="710" b="0" i="0" u="none" baseline="0">
              <a:solidFill>
                <a:srgbClr val="000000"/>
              </a:solidFill>
            </a:defRPr>
          </a:pPr>
        </a:p>
      </c:txPr>
    </c:legend>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Report Year EXPENSES</a:t>
            </a:r>
          </a:p>
        </c:rich>
      </c:tx>
      <c:layout>
        <c:manualLayout>
          <c:xMode val="factor"/>
          <c:yMode val="factor"/>
          <c:x val="-0.0025"/>
          <c:y val="-0.01125"/>
        </c:manualLayout>
      </c:layout>
      <c:spPr>
        <a:noFill/>
        <a:ln w="3175">
          <a:noFill/>
        </a:ln>
      </c:spPr>
    </c:title>
    <c:view3D>
      <c:rotX val="30"/>
      <c:hPercent val="100"/>
      <c:rotY val="0"/>
      <c:depthPercent val="100"/>
      <c:rAngAx val="1"/>
    </c:view3D>
    <c:plotArea>
      <c:layout>
        <c:manualLayout>
          <c:xMode val="edge"/>
          <c:yMode val="edge"/>
          <c:x val="0.02425"/>
          <c:y val="0.14175"/>
          <c:w val="0.62225"/>
          <c:h val="0.82825"/>
        </c:manualLayout>
      </c:layout>
      <c:pie3DChart>
        <c:varyColors val="1"/>
        <c:ser>
          <c:idx val="0"/>
          <c:order val="0"/>
          <c:tx>
            <c:strRef>
              <c:f>'Company Summary'!$G$6</c:f>
              <c:strCache>
                <c:ptCount val="1"/>
                <c:pt idx="0">
                  <c:v>EXPENSES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EB4E3"/>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558ED5"/>
              </a:solidFill>
              <a:ln w="3175">
                <a:noFill/>
              </a:ln>
            </c:spPr>
          </c:dPt>
          <c:cat>
            <c:strLit>
              <c:ptCount val="5"/>
              <c:pt idx="0">
                <c:v>Operation &amp; Maintenance:</c:v>
              </c:pt>
              <c:pt idx="1">
                <c:v>Depreciation Expense:</c:v>
              </c:pt>
              <c:pt idx="2">
                <c:v>Amortization Expense:</c:v>
              </c:pt>
              <c:pt idx="3">
                <c:v>Income Taxes:</c:v>
              </c:pt>
              <c:pt idx="4">
                <c:v>Other Expense:</c:v>
              </c:pt>
            </c:strLit>
          </c:cat>
          <c:val>
            <c:numRef>
              <c:f>('Company Summary'!$H$7,'Company Summary'!$H$8,'Company Summary'!$H$9,'Company Summary'!$H$10,'Company Summary'!$H$11)</c:f>
              <c:numCache/>
            </c:numRef>
          </c:val>
        </c:ser>
      </c:pie3DChart>
      <c:spPr>
        <a:noFill/>
        <a:ln>
          <a:noFill/>
        </a:ln>
      </c:spPr>
    </c:plotArea>
    <c:legend>
      <c:legendPos val="r"/>
      <c:layout>
        <c:manualLayout>
          <c:xMode val="edge"/>
          <c:yMode val="edge"/>
          <c:x val="0.6825"/>
          <c:y val="0.4205"/>
          <c:w val="0.30475"/>
          <c:h val="0.2675"/>
        </c:manualLayout>
      </c:layout>
      <c:overlay val="0"/>
      <c:spPr>
        <a:noFill/>
        <a:ln w="3175">
          <a:noFill/>
        </a:ln>
      </c:spPr>
      <c:txPr>
        <a:bodyPr vert="horz" rot="0"/>
        <a:lstStyle/>
        <a:p>
          <a:pPr>
            <a:defRPr lang="en-US" cap="none" sz="710" b="0" i="0" u="none" baseline="0">
              <a:solidFill>
                <a:srgbClr val="000000"/>
              </a:solidFill>
            </a:defRPr>
          </a:pPr>
        </a:p>
      </c:txPr>
    </c:legend>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Report Year 
</a:t>
            </a:r>
            <a:r>
              <a:rPr lang="en-US" cap="none" sz="1800" b="1" i="0" u="none" baseline="0">
                <a:solidFill>
                  <a:srgbClr val="000000"/>
                </a:solidFill>
              </a:rPr>
              <a:t>Revenue vs Expenses</a:t>
            </a:r>
          </a:p>
        </c:rich>
      </c:tx>
      <c:layout>
        <c:manualLayout>
          <c:xMode val="factor"/>
          <c:yMode val="factor"/>
          <c:x val="-0.002"/>
          <c:y val="-0.011"/>
        </c:manualLayout>
      </c:layout>
      <c:spPr>
        <a:noFill/>
        <a:ln w="3175">
          <a:noFill/>
        </a:ln>
      </c:spPr>
    </c:title>
    <c:view3D>
      <c:rotX val="30"/>
      <c:hPercent val="100"/>
      <c:rotY val="0"/>
      <c:depthPercent val="100"/>
      <c:rAngAx val="1"/>
    </c:view3D>
    <c:plotArea>
      <c:layout>
        <c:manualLayout>
          <c:xMode val="edge"/>
          <c:yMode val="edge"/>
          <c:x val="0.0725"/>
          <c:y val="0.2705"/>
          <c:w val="0.6745"/>
          <c:h val="0.648"/>
        </c:manualLayout>
      </c:layout>
      <c:pie3DChart>
        <c:varyColors val="1"/>
        <c:ser>
          <c:idx val="0"/>
          <c:order val="0"/>
          <c:tx>
            <c:v>Revenue vs Expenses</c:v>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B050"/>
              </a:solidFill>
              <a:ln w="3175">
                <a:noFill/>
              </a:ln>
            </c:spPr>
          </c:dPt>
          <c:dPt>
            <c:idx val="1"/>
            <c:spPr>
              <a:solidFill>
                <a:srgbClr val="8EB4E3"/>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howLegendKey val="0"/>
            <c:showVal val="0"/>
            <c:showBubbleSize val="0"/>
            <c:showCatName val="0"/>
            <c:showSerName val="0"/>
            <c:showLeaderLines val="0"/>
            <c:showPercent val="0"/>
          </c:dLbls>
          <c:cat>
            <c:strLit>
              <c:ptCount val="2"/>
              <c:pt idx="0">
                <c:v>Total Revenue:</c:v>
              </c:pt>
              <c:pt idx="1">
                <c:v>Total Expenses:</c:v>
              </c:pt>
            </c:strLit>
          </c:cat>
          <c:val>
            <c:numRef>
              <c:f>('Company Summary'!$C$13,'Company Summary'!$H$13)</c:f>
              <c:numCache/>
            </c:numRef>
          </c:val>
        </c:ser>
      </c:pie3DChart>
      <c:spPr>
        <a:noFill/>
        <a:ln>
          <a:noFill/>
        </a:ln>
      </c:spPr>
    </c:plotArea>
    <c:legend>
      <c:legendPos val="r"/>
      <c:layout>
        <c:manualLayout>
          <c:xMode val="edge"/>
          <c:yMode val="edge"/>
          <c:x val="0.82825"/>
          <c:y val="0.5395"/>
          <c:w val="0.1635"/>
          <c:h val="0.10075"/>
        </c:manualLayout>
      </c:layout>
      <c:overlay val="0"/>
      <c:spPr>
        <a:noFill/>
        <a:ln w="3175">
          <a:noFill/>
        </a:ln>
      </c:spPr>
      <c:txPr>
        <a:bodyPr vert="horz" rot="0"/>
        <a:lstStyle/>
        <a:p>
          <a:pPr>
            <a:defRPr lang="en-US" cap="none" sz="710" b="0" i="0" u="none" baseline="0">
              <a:solidFill>
                <a:srgbClr val="000000"/>
              </a:solidFill>
            </a:defRPr>
          </a:pPr>
        </a:p>
      </c:txPr>
    </c:legend>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1</xdr:col>
      <xdr:colOff>47625</xdr:colOff>
      <xdr:row>9</xdr:row>
      <xdr:rowOff>200025</xdr:rowOff>
    </xdr:to>
    <xdr:pic>
      <xdr:nvPicPr>
        <xdr:cNvPr id="1" name="Picture 1"/>
        <xdr:cNvPicPr preferRelativeResize="1">
          <a:picLocks noChangeAspect="1"/>
        </xdr:cNvPicPr>
      </xdr:nvPicPr>
      <xdr:blipFill>
        <a:blip r:embed="rId1"/>
        <a:stretch>
          <a:fillRect/>
        </a:stretch>
      </xdr:blipFill>
      <xdr:spPr>
        <a:xfrm>
          <a:off x="228600" y="247650"/>
          <a:ext cx="0" cy="1866900"/>
        </a:xfrm>
        <a:prstGeom prst="rect">
          <a:avLst/>
        </a:prstGeom>
        <a:noFill/>
        <a:ln w="9525" cmpd="sng">
          <a:noFill/>
        </a:ln>
      </xdr:spPr>
    </xdr:pic>
    <xdr:clientData/>
  </xdr:twoCellAnchor>
  <xdr:twoCellAnchor editAs="oneCell">
    <xdr:from>
      <xdr:col>1</xdr:col>
      <xdr:colOff>9525</xdr:colOff>
      <xdr:row>1</xdr:row>
      <xdr:rowOff>9525</xdr:rowOff>
    </xdr:from>
    <xdr:to>
      <xdr:col>4</xdr:col>
      <xdr:colOff>180975</xdr:colOff>
      <xdr:row>9</xdr:row>
      <xdr:rowOff>276225</xdr:rowOff>
    </xdr:to>
    <xdr:pic>
      <xdr:nvPicPr>
        <xdr:cNvPr id="2" name="Picture 1"/>
        <xdr:cNvPicPr preferRelativeResize="1">
          <a:picLocks noChangeAspect="1"/>
        </xdr:cNvPicPr>
      </xdr:nvPicPr>
      <xdr:blipFill>
        <a:blip r:embed="rId1"/>
        <a:stretch>
          <a:fillRect/>
        </a:stretch>
      </xdr:blipFill>
      <xdr:spPr>
        <a:xfrm>
          <a:off x="190500" y="209550"/>
          <a:ext cx="1981200" cy="1981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47625</xdr:colOff>
      <xdr:row>1</xdr:row>
      <xdr:rowOff>47625</xdr:rowOff>
    </xdr:from>
    <xdr:to>
      <xdr:col>2</xdr:col>
      <xdr:colOff>47625</xdr:colOff>
      <xdr:row>8</xdr:row>
      <xdr:rowOff>409575</xdr:rowOff>
    </xdr:to>
    <xdr:pic>
      <xdr:nvPicPr>
        <xdr:cNvPr id="1" name="Picture 1"/>
        <xdr:cNvPicPr preferRelativeResize="1">
          <a:picLocks noChangeAspect="1"/>
        </xdr:cNvPicPr>
      </xdr:nvPicPr>
      <xdr:blipFill>
        <a:blip r:embed="rId1"/>
        <a:stretch>
          <a:fillRect/>
        </a:stretch>
      </xdr:blipFill>
      <xdr:spPr>
        <a:xfrm>
          <a:off x="600075" y="247650"/>
          <a:ext cx="0" cy="1752600"/>
        </a:xfrm>
        <a:prstGeom prst="rect">
          <a:avLst/>
        </a:prstGeom>
        <a:noFill/>
        <a:ln w="9525" cmpd="sng">
          <a:noFill/>
        </a:ln>
      </xdr:spPr>
    </xdr:pic>
    <xdr:clientData/>
  </xdr:twoCellAnchor>
  <xdr:twoCellAnchor editAs="oneCell">
    <xdr:from>
      <xdr:col>2</xdr:col>
      <xdr:colOff>9525</xdr:colOff>
      <xdr:row>1</xdr:row>
      <xdr:rowOff>9525</xdr:rowOff>
    </xdr:from>
    <xdr:to>
      <xdr:col>2</xdr:col>
      <xdr:colOff>9525</xdr:colOff>
      <xdr:row>8</xdr:row>
      <xdr:rowOff>409575</xdr:rowOff>
    </xdr:to>
    <xdr:pic>
      <xdr:nvPicPr>
        <xdr:cNvPr id="2" name="Picture 1"/>
        <xdr:cNvPicPr preferRelativeResize="1">
          <a:picLocks noChangeAspect="1"/>
        </xdr:cNvPicPr>
      </xdr:nvPicPr>
      <xdr:blipFill>
        <a:blip r:embed="rId1"/>
        <a:stretch>
          <a:fillRect/>
        </a:stretch>
      </xdr:blipFill>
      <xdr:spPr>
        <a:xfrm>
          <a:off x="561975" y="209550"/>
          <a:ext cx="0" cy="1790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152400</xdr:colOff>
      <xdr:row>0</xdr:row>
      <xdr:rowOff>76200</xdr:rowOff>
    </xdr:from>
    <xdr:ext cx="12096750" cy="2286000"/>
    <xdr:sp>
      <xdr:nvSpPr>
        <xdr:cNvPr id="1" name="TextBox 1"/>
        <xdr:cNvSpPr txBox="1">
          <a:spLocks noChangeArrowheads="1"/>
        </xdr:cNvSpPr>
      </xdr:nvSpPr>
      <xdr:spPr>
        <a:xfrm>
          <a:off x="152400" y="76200"/>
          <a:ext cx="12096750" cy="22860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This section of the report is where all assets of the business are entered.  A few hints and tips are listed below:</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All assets must be listed here at their original cost to the person or entity first devoting it to public utility service.  In the past, assets contributed (donated) by the developer may have been listed separately under Contributions in Aid of Construction (CIAC).   To ensure that all companies are entering this consistently we ask for all assets to be listed here, including those assets that were contributed.  Contributed assets will be accounted for separately under the </a:t>
          </a:r>
          <a:r>
            <a:rPr lang="en-US" cap="none" sz="1100" b="1" i="0" u="none" baseline="0">
              <a:solidFill>
                <a:srgbClr val="000000"/>
              </a:solidFill>
              <a:latin typeface="Calibri"/>
              <a:ea typeface="Calibri"/>
              <a:cs typeface="Calibri"/>
            </a:rPr>
            <a:t>“Contribution in Aid (INPUT)” </a:t>
          </a:r>
          <a:r>
            <a:rPr lang="en-US" cap="none" sz="1100" b="0" i="0" u="none" baseline="0">
              <a:solidFill>
                <a:srgbClr val="000000"/>
              </a:solidFill>
              <a:latin typeface="Calibri"/>
              <a:ea typeface="Calibri"/>
              <a:cs typeface="Calibri"/>
            </a:rPr>
            <a:t>TAB and deducted on the Balance Sheet.  </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depreciation rates used here are required to be used for all regulated public utilities Adm Rule R746-332.  They are often different than the rates used for accounting or tax purposes.  </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water companies have lumped all of their assets together and listed them on only one line.  You must separate the assets and list them in the appropriate account.   You should then continue to depreciate your assets under the correct depreciation rate until they are fully depreciated.  If the amounts are material, you may wish to make the appropriate adjustments.</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Land, land rights and water rights should be listed at their original cost to the person or entity first devoting it to public utility service.  These assets are not depreciated nor should they be adjusted to show the fair market value if they have appreciated.  </a:t>
          </a:r>
          <a:r>
            <a:rPr lang="en-US" cap="none" sz="1200" b="0" i="0" u="none" baseline="0">
              <a:solidFill>
                <a:srgbClr val="000000"/>
              </a:solidFill>
              <a:latin typeface="Calibri"/>
              <a:ea typeface="Calibri"/>
              <a:cs typeface="Calibri"/>
            </a:rPr>
            <a:t>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66675</xdr:colOff>
      <xdr:row>0</xdr:row>
      <xdr:rowOff>57150</xdr:rowOff>
    </xdr:from>
    <xdr:ext cx="12925425" cy="3190875"/>
    <xdr:sp>
      <xdr:nvSpPr>
        <xdr:cNvPr id="1" name="TextBox 1"/>
        <xdr:cNvSpPr txBox="1">
          <a:spLocks noChangeArrowheads="1"/>
        </xdr:cNvSpPr>
      </xdr:nvSpPr>
      <xdr:spPr>
        <a:xfrm>
          <a:off x="66675" y="57150"/>
          <a:ext cx="12925425" cy="31908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Assets contributed (donated) to the water company are required to be accounted for and listed separately. Contributed assets are referred to as contribution in aid of construction (CIAC).  Most water companies have all, or a majority, of their assets contributed by the developer.  If you are not sure what assets are considered CIAC, you may refer to your CPCN Application and/or Commission Order, which should clearly define which assets were contributed.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of the report should list only contributed assets.  All contributed assets listed here should also be included in the assets listed under the </a:t>
          </a:r>
          <a:r>
            <a:rPr lang="en-US" cap="none" sz="1100" b="1" i="0" u="none" baseline="0">
              <a:solidFill>
                <a:srgbClr val="000000"/>
              </a:solidFill>
              <a:latin typeface="Calibri"/>
              <a:ea typeface="Calibri"/>
              <a:cs typeface="Calibri"/>
            </a:rPr>
            <a:t>“Assets and Depreciation (INPUT)”</a:t>
          </a:r>
          <a:r>
            <a:rPr lang="en-US" cap="none" sz="1100" b="0" i="0" u="none" baseline="0">
              <a:solidFill>
                <a:srgbClr val="000000"/>
              </a:solidFill>
              <a:latin typeface="Calibri"/>
              <a:ea typeface="Calibri"/>
              <a:cs typeface="Calibri"/>
            </a:rPr>
            <a:t> TAB.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Under utility regulatory accounting, contributed assets are not allowed to be included in the rate base for rate-making purposes.  Contributed assets will be netted against the assets included on the </a:t>
          </a:r>
          <a:r>
            <a:rPr lang="en-US" cap="none" sz="1100" b="1" i="0" u="none" baseline="0">
              <a:solidFill>
                <a:srgbClr val="000000"/>
              </a:solidFill>
              <a:latin typeface="Calibri"/>
              <a:ea typeface="Calibri"/>
              <a:cs typeface="Calibri"/>
            </a:rPr>
            <a:t>“Assets and Depreciation (INPUT)”</a:t>
          </a:r>
          <a:r>
            <a:rPr lang="en-US" cap="none" sz="1100" b="0" i="0" u="none" baseline="0">
              <a:solidFill>
                <a:srgbClr val="000000"/>
              </a:solidFill>
              <a:latin typeface="Calibri"/>
              <a:ea typeface="Calibri"/>
              <a:cs typeface="Calibri"/>
            </a:rPr>
            <a:t> TAB.  Likewise, under utility regulatory accounting, contributed assets are not allowed to be depreciated for rate-making purposes.  In order to remove the depreciation expense that was applied to the contributed assets on the </a:t>
          </a:r>
          <a:r>
            <a:rPr lang="en-US" cap="none" sz="1100" b="1" i="0" u="none" baseline="0">
              <a:solidFill>
                <a:srgbClr val="000000"/>
              </a:solidFill>
              <a:latin typeface="Calibri"/>
              <a:ea typeface="Calibri"/>
              <a:cs typeface="Calibri"/>
            </a:rPr>
            <a:t>“Assets and Depreciation (INPUT)”</a:t>
          </a:r>
          <a:r>
            <a:rPr lang="en-US" cap="none" sz="1100" b="0" i="0" u="none" baseline="0">
              <a:solidFill>
                <a:srgbClr val="000000"/>
              </a:solidFill>
              <a:latin typeface="Calibri"/>
              <a:ea typeface="Calibri"/>
              <a:cs typeface="Calibri"/>
            </a:rPr>
            <a:t> TAB, these contributed assets are amortized at the same rates they were depreciated.  On the </a:t>
          </a:r>
          <a:r>
            <a:rPr lang="en-US" cap="none" sz="1100" b="1" i="0" u="none" baseline="0">
              <a:solidFill>
                <a:srgbClr val="000000"/>
              </a:solidFill>
              <a:latin typeface="Calibri"/>
              <a:ea typeface="Calibri"/>
              <a:cs typeface="Calibri"/>
            </a:rPr>
            <a:t>“Balance Sheet,” </a:t>
          </a:r>
          <a:r>
            <a:rPr lang="en-US" cap="none" sz="1100" b="0" i="0" u="none" baseline="0">
              <a:solidFill>
                <a:srgbClr val="000000"/>
              </a:solidFill>
              <a:latin typeface="Calibri"/>
              <a:ea typeface="Calibri"/>
              <a:cs typeface="Calibri"/>
            </a:rPr>
            <a:t>the amortized amounts are adjusted against the depreciated amounts.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 few hints and tips are listed below: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All contributed assets need to be listed here at their original cost to the person or entity first devoting it to public utility service.  Amounts should be the same as recorded in the </a:t>
          </a:r>
          <a:r>
            <a:rPr lang="en-US" cap="none" sz="1100" b="1" i="0" u="none" baseline="0">
              <a:solidFill>
                <a:srgbClr val="000000"/>
              </a:solidFill>
              <a:latin typeface="Calibri"/>
              <a:ea typeface="Calibri"/>
              <a:cs typeface="Calibri"/>
            </a:rPr>
            <a:t>“Assets and Depreciation (INPUT)”</a:t>
          </a:r>
          <a:r>
            <a:rPr lang="en-US" cap="none" sz="1100" b="0" i="0" u="none" baseline="0">
              <a:solidFill>
                <a:srgbClr val="000000"/>
              </a:solidFill>
              <a:latin typeface="Calibri"/>
              <a:ea typeface="Calibri"/>
              <a:cs typeface="Calibri"/>
            </a:rPr>
            <a:t> TAB.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water companies have lumped all of their together and listed on only one line.  You must separate the assets and list them in the appropriate account, making sure to record them on the same lines as recorded in the </a:t>
          </a:r>
          <a:r>
            <a:rPr lang="en-US" cap="none" sz="1100" b="1" i="0" u="none" baseline="0">
              <a:solidFill>
                <a:srgbClr val="000000"/>
              </a:solidFill>
              <a:latin typeface="Calibri"/>
              <a:ea typeface="Calibri"/>
              <a:cs typeface="Calibri"/>
            </a:rPr>
            <a:t>“Assets and Depreciation (INPUT)”</a:t>
          </a:r>
          <a:r>
            <a:rPr lang="en-US" cap="none" sz="1100" b="0" i="0" u="none" baseline="0">
              <a:solidFill>
                <a:srgbClr val="000000"/>
              </a:solidFill>
              <a:latin typeface="Calibri"/>
              <a:ea typeface="Calibri"/>
              <a:cs typeface="Calibri"/>
            </a:rPr>
            <a:t> TAB.  You should then continue to amortize your assets under the correct rate until they are fully amortized.  If the amounts are material, you may wish to make the appropriate adjustments.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Land, land rights and water rights should be listed at their original cost to the person or entity first devoting it to public utility service.  These assets are not depreciated nor should they be adjusted to show the fair market value if they have appreciated.  </a:t>
          </a:r>
          <a:r>
            <a:rPr lang="en-US" cap="none" sz="1100" b="0" i="0" u="none" baseline="0">
              <a:solidFill>
                <a:srgbClr val="000000"/>
              </a:solidFill>
              <a:latin typeface="Calibri"/>
              <a:ea typeface="Calibri"/>
              <a:cs typeface="Calibri"/>
            </a:rPr>
            <a:t>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10</xdr:row>
      <xdr:rowOff>57150</xdr:rowOff>
    </xdr:from>
    <xdr:to>
      <xdr:col>10</xdr:col>
      <xdr:colOff>9525</xdr:colOff>
      <xdr:row>18</xdr:row>
      <xdr:rowOff>114300</xdr:rowOff>
    </xdr:to>
    <xdr:sp>
      <xdr:nvSpPr>
        <xdr:cNvPr id="1" name="TextBox 3"/>
        <xdr:cNvSpPr txBox="1">
          <a:spLocks noChangeArrowheads="1"/>
        </xdr:cNvSpPr>
      </xdr:nvSpPr>
      <xdr:spPr>
        <a:xfrm>
          <a:off x="85725" y="2057400"/>
          <a:ext cx="9420225" cy="1657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1" i="0" u="sng" baseline="0">
              <a:solidFill>
                <a:srgbClr val="000000"/>
              </a:solidFill>
              <a:latin typeface="Times New Roman"/>
              <a:ea typeface="Times New Roman"/>
              <a:cs typeface="Times New Roman"/>
            </a:rPr>
            <a:t>Note: 
</a:t>
          </a:r>
          <a:r>
            <a:rPr lang="en-US" cap="none" sz="1200" b="0" i="0" u="none" baseline="0">
              <a:solidFill>
                <a:srgbClr val="000000"/>
              </a:solidFill>
              <a:latin typeface="Times New Roman"/>
              <a:ea typeface="Times New Roman"/>
              <a:cs typeface="Times New Roman"/>
            </a:rPr>
            <a:t>In the past several rate cases the </a:t>
          </a:r>
          <a:r>
            <a:rPr lang="en-US" cap="none" sz="1200" b="0" i="0" u="none" baseline="0">
              <a:solidFill>
                <a:srgbClr val="000000"/>
              </a:solidFill>
              <a:latin typeface="Times New Roman"/>
              <a:ea typeface="Times New Roman"/>
              <a:cs typeface="Times New Roman"/>
            </a:rPr>
            <a:t>Commission has ordered  water companies to establish and fund a Capital Reserve Account.  This account is funded through rates </a:t>
          </a:r>
          <a:r>
            <a:rPr lang="en-US" cap="none" sz="1200" b="0" i="0" u="none" baseline="0">
              <a:solidFill>
                <a:srgbClr val="000000"/>
              </a:solidFill>
              <a:latin typeface="Times New Roman"/>
              <a:ea typeface="Times New Roman"/>
              <a:cs typeface="Times New Roman"/>
            </a:rPr>
            <a:t>and are maintained in a protected bank account and is to be used for qualifying expenses (capital replacements and improvements) only, as the need arises.   Setting aside reserves is critical to developing and maintaining financial stability and can mean the difference between a system that is self-sustaining and one that may fall victim to disrepair or become financially unstable during even a relatively small emergency.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If you are interested in establishing a Capital Reserve account please contact the Division of Public Utilities and we can answer any questions you may have.  </a:t>
          </a:r>
        </a:p>
      </xdr:txBody>
    </xdr:sp>
    <xdr:clientData/>
  </xdr:twoCellAnchor>
  <xdr:twoCellAnchor>
    <xdr:from>
      <xdr:col>0</xdr:col>
      <xdr:colOff>85725</xdr:colOff>
      <xdr:row>0</xdr:row>
      <xdr:rowOff>95250</xdr:rowOff>
    </xdr:from>
    <xdr:to>
      <xdr:col>10</xdr:col>
      <xdr:colOff>9525</xdr:colOff>
      <xdr:row>9</xdr:row>
      <xdr:rowOff>133350</xdr:rowOff>
    </xdr:to>
    <xdr:sp>
      <xdr:nvSpPr>
        <xdr:cNvPr id="2" name="TextBox 4"/>
        <xdr:cNvSpPr txBox="1">
          <a:spLocks noChangeArrowheads="1"/>
        </xdr:cNvSpPr>
      </xdr:nvSpPr>
      <xdr:spPr>
        <a:xfrm>
          <a:off x="85725" y="95250"/>
          <a:ext cx="9420225" cy="1838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0" i="0" u="none" baseline="0">
              <a:solidFill>
                <a:srgbClr val="000000"/>
              </a:solidFill>
              <a:latin typeface="Times New Roman"/>
              <a:ea typeface="Times New Roman"/>
              <a:cs typeface="Times New Roman"/>
            </a:rPr>
            <a:t>If you have not been ordered to establish a Capital Reserve Account or you do not have a reserve account you do not need to fill out this section. </a:t>
          </a:r>
          <a:r>
            <a:rPr lang="en-US" cap="none" sz="1200" b="0" i="0" u="none" baseline="0">
              <a:solidFill>
                <a:srgbClr val="000000"/>
              </a:solidFill>
              <a:latin typeface="Times New Roman"/>
              <a:ea typeface="Times New Roman"/>
              <a:cs typeface="Times New Roman"/>
            </a:rPr>
            <a:t>
</a:t>
          </a:r>
          <a:r>
            <a:rPr lang="en-US" cap="none" sz="1100" b="1" i="0" u="sng" baseline="0">
              <a:solidFill>
                <a:srgbClr val="000000"/>
              </a:solidFill>
              <a:latin typeface="Times New Roman"/>
              <a:ea typeface="Times New Roman"/>
              <a:cs typeface="Times New Roman"/>
            </a:rPr>
            <a:t>
</a:t>
          </a:r>
          <a:r>
            <a:rPr lang="en-US" cap="none" sz="1100" b="1" i="0" u="sng" baseline="0">
              <a:solidFill>
                <a:srgbClr val="000000"/>
              </a:solidFill>
              <a:latin typeface="Times New Roman"/>
              <a:ea typeface="Times New Roman"/>
              <a:cs typeface="Times New Roman"/>
            </a:rPr>
            <a:t>REMINDER:
</a:t>
          </a:r>
          <a:r>
            <a:rPr lang="en-US" cap="none" sz="1200" b="0" i="0" u="none" baseline="0">
              <a:solidFill>
                <a:srgbClr val="000000"/>
              </a:solidFill>
              <a:latin typeface="Times New Roman"/>
              <a:ea typeface="Times New Roman"/>
              <a:cs typeface="Times New Roman"/>
            </a:rPr>
            <a:t>For those companies with Capital</a:t>
          </a:r>
          <a:r>
            <a:rPr lang="en-US" cap="none" sz="1200" b="0" i="0" u="none" baseline="0">
              <a:solidFill>
                <a:srgbClr val="000000"/>
              </a:solidFill>
              <a:latin typeface="Times New Roman"/>
              <a:ea typeface="Times New Roman"/>
              <a:cs typeface="Times New Roman"/>
            </a:rPr>
            <a:t> Reserve Accounts you must also submit bank statement(s) for the entire calendar year showing a</a:t>
          </a:r>
          <a:r>
            <a:rPr lang="en-US" cap="none" sz="1200" b="0" i="0" u="none" baseline="0">
              <a:solidFill>
                <a:srgbClr val="000000"/>
              </a:solidFill>
              <a:latin typeface="Times New Roman"/>
              <a:ea typeface="Times New Roman"/>
              <a:cs typeface="Times New Roman"/>
            </a:rPr>
            <a:t> series of deposits made within 30 days from the receipt of rate payments for each billing cycle and any qualifying withdrawals to and from the Capital Reserve Account.  The</a:t>
          </a:r>
          <a:r>
            <a:rPr lang="en-US" cap="none" sz="1200" b="0" i="0" u="none" baseline="0">
              <a:solidFill>
                <a:srgbClr val="000000"/>
              </a:solidFill>
              <a:latin typeface="Times New Roman"/>
              <a:ea typeface="Times New Roman"/>
              <a:cs typeface="Times New Roman"/>
            </a:rPr>
            <a:t> banking information should match the information entered here.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Additionally, the submission of any bank accounts  and  the detailed accounting/reconciliation should be clearly marked as "CONFIDENTIAL." </a:t>
          </a:r>
        </a:p>
      </xdr:txBody>
    </xdr:sp>
    <xdr:clientData/>
  </xdr:twoCellAnchor>
  <xdr:twoCellAnchor>
    <xdr:from>
      <xdr:col>2</xdr:col>
      <xdr:colOff>352425</xdr:colOff>
      <xdr:row>53</xdr:row>
      <xdr:rowOff>0</xdr:rowOff>
    </xdr:from>
    <xdr:to>
      <xdr:col>9</xdr:col>
      <xdr:colOff>952500</xdr:colOff>
      <xdr:row>64</xdr:row>
      <xdr:rowOff>66675</xdr:rowOff>
    </xdr:to>
    <xdr:sp>
      <xdr:nvSpPr>
        <xdr:cNvPr id="3" name="TextBox 5"/>
        <xdr:cNvSpPr txBox="1">
          <a:spLocks noChangeArrowheads="1"/>
        </xdr:cNvSpPr>
      </xdr:nvSpPr>
      <xdr:spPr>
        <a:xfrm>
          <a:off x="904875" y="11344275"/>
          <a:ext cx="8277225" cy="2266950"/>
        </a:xfrm>
        <a:prstGeom prst="rect">
          <a:avLst/>
        </a:prstGeom>
        <a:solidFill>
          <a:srgbClr val="FFFFFF"/>
        </a:solidFill>
        <a:ln w="9525" cmpd="sng">
          <a:solidFill>
            <a:srgbClr val="BFBFBF"/>
          </a:solidFill>
          <a:headEnd type="none"/>
          <a:tailEnd type="none"/>
        </a:ln>
      </xdr:spPr>
      <xdr:txBody>
        <a:bodyPr vertOverflow="clip" wrap="square"/>
        <a:p>
          <a:pPr algn="l">
            <a:defRPr/>
          </a:pPr>
          <a:r>
            <a:rPr lang="en-US" cap="none" sz="1100" b="0" i="0" u="none" baseline="0">
              <a:solidFill>
                <a:srgbClr val="000000"/>
              </a:solidFill>
              <a:latin typeface="Times New Roman"/>
              <a:ea typeface="Times New Roman"/>
              <a:cs typeface="Times New Roman"/>
            </a:rPr>
            <a:t>Withdrawals should be made from the Capital Reserve Account for capital replacements and improvements only.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Capital improvements are typically high cost items with long service lives, including: the distribution pipe mainlines, storage reservoirs, wells and surface water intakes, etc.  Expenditures that qualify as capital expenditures are those which extend the life of an asset and/or enhance its original value with better quality materials or system upgrades.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Capital improvements do not include such minor expenses as repair clamps, inventory parts and fittings, spare pieces of pipe kept to facilitate repairs, small tools, maintenance supplies such as paint or grease, service contracts and other such day to day supplies. Expenses for these items are properly classified as "operating and maintenance" expenses.  Additionally, it is not appropriate to use capital replacement funds received from existing Customers for system expansion, that is, to extend main lines to serve new areas or Customers or to install new services.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Input</a:t>
          </a:r>
          <a:r>
            <a:rPr lang="en-US" cap="none" sz="1100" b="0" i="0" u="none" baseline="0">
              <a:solidFill>
                <a:srgbClr val="000000"/>
              </a:solidFill>
              <a:latin typeface="Times New Roman"/>
              <a:ea typeface="Times New Roman"/>
              <a:cs typeface="Times New Roman"/>
            </a:rPr>
            <a:t> all withdrawals (expenditures) made  from the Capital Reserve Account below: (</a:t>
          </a:r>
          <a:r>
            <a:rPr lang="en-US" cap="none" sz="1100" b="0" i="0" u="none" baseline="0">
              <a:solidFill>
                <a:srgbClr val="000000"/>
              </a:solidFill>
              <a:latin typeface="Calibri"/>
              <a:ea typeface="Calibri"/>
              <a:cs typeface="Calibri"/>
            </a:rPr>
            <a:t>Please use additional paper if necessary.)</a:t>
          </a:r>
        </a:p>
      </xdr:txBody>
    </xdr:sp>
    <xdr:clientData/>
  </xdr:twoCellAnchor>
  <xdr:twoCellAnchor>
    <xdr:from>
      <xdr:col>2</xdr:col>
      <xdr:colOff>352425</xdr:colOff>
      <xdr:row>53</xdr:row>
      <xdr:rowOff>0</xdr:rowOff>
    </xdr:from>
    <xdr:to>
      <xdr:col>9</xdr:col>
      <xdr:colOff>952500</xdr:colOff>
      <xdr:row>64</xdr:row>
      <xdr:rowOff>66675</xdr:rowOff>
    </xdr:to>
    <xdr:sp>
      <xdr:nvSpPr>
        <xdr:cNvPr id="4" name="TextBox 6"/>
        <xdr:cNvSpPr txBox="1">
          <a:spLocks noChangeArrowheads="1"/>
        </xdr:cNvSpPr>
      </xdr:nvSpPr>
      <xdr:spPr>
        <a:xfrm>
          <a:off x="904875" y="11344275"/>
          <a:ext cx="8277225" cy="2266950"/>
        </a:xfrm>
        <a:prstGeom prst="rect">
          <a:avLst/>
        </a:prstGeom>
        <a:solidFill>
          <a:srgbClr val="FFFFFF"/>
        </a:solidFill>
        <a:ln w="9525" cmpd="sng">
          <a:solidFill>
            <a:srgbClr val="BFBFBF"/>
          </a:solidFill>
          <a:headEnd type="none"/>
          <a:tailEnd type="none"/>
        </a:ln>
      </xdr:spPr>
      <xdr:txBody>
        <a:bodyPr vertOverflow="clip" wrap="square"/>
        <a:p>
          <a:pPr algn="l">
            <a:defRPr/>
          </a:pPr>
          <a:r>
            <a:rPr lang="en-US" cap="none" sz="1100" b="0" i="0" u="none" baseline="0">
              <a:solidFill>
                <a:srgbClr val="000000"/>
              </a:solidFill>
              <a:latin typeface="Times New Roman"/>
              <a:ea typeface="Times New Roman"/>
              <a:cs typeface="Times New Roman"/>
            </a:rPr>
            <a:t>Withdrawals should be made from the Capital Reserve Account for capital replacements and improvements only.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Capital improvements are typically high cost items with long service lives, including: the distribution pipe mainlines, storage reservoirs, wells and surface water intakes, etc.  Expenditures that qualify as capital expenditures are those which extend the life of an asset and/or enhance its original value with better quality materials or system upgrades.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Capital improvements do not include such minor expenses as repair clamps, inventory parts and fittings, spare pieces of pipe kept to facilitate repairs, small tools, maintenance supplies such as paint or grease, service contracts and other such day to day supplies. Expenses for these items are properly classified as "operating and maintenance" expenses.  Additionally, it is not appropriate to use capital replacement funds received from existing Customers for system expansion, that is, to extend main lines to serve new areas or Customers or to install new services.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Input</a:t>
          </a:r>
          <a:r>
            <a:rPr lang="en-US" cap="none" sz="1100" b="0" i="0" u="none" baseline="0">
              <a:solidFill>
                <a:srgbClr val="000000"/>
              </a:solidFill>
              <a:latin typeface="Times New Roman"/>
              <a:ea typeface="Times New Roman"/>
              <a:cs typeface="Times New Roman"/>
            </a:rPr>
            <a:t> all withdrawals (expenditures) made  from the Capital Reserve Account below: (</a:t>
          </a:r>
          <a:r>
            <a:rPr lang="en-US" cap="none" sz="1100" b="0" i="0" u="none" baseline="0">
              <a:solidFill>
                <a:srgbClr val="000000"/>
              </a:solidFill>
              <a:latin typeface="Calibri"/>
              <a:ea typeface="Calibri"/>
              <a:cs typeface="Calibri"/>
            </a:rPr>
            <a:t>Please use additional paper if necessary.)</a:t>
          </a:r>
        </a:p>
      </xdr:txBody>
    </xdr:sp>
    <xdr:clientData/>
  </xdr:twoCellAnchor>
  <xdr:twoCellAnchor>
    <xdr:from>
      <xdr:col>2</xdr:col>
      <xdr:colOff>342900</xdr:colOff>
      <xdr:row>29</xdr:row>
      <xdr:rowOff>209550</xdr:rowOff>
    </xdr:from>
    <xdr:to>
      <xdr:col>9</xdr:col>
      <xdr:colOff>952500</xdr:colOff>
      <xdr:row>34</xdr:row>
      <xdr:rowOff>85725</xdr:rowOff>
    </xdr:to>
    <xdr:sp>
      <xdr:nvSpPr>
        <xdr:cNvPr id="5" name="TextBox 7"/>
        <xdr:cNvSpPr txBox="1">
          <a:spLocks noChangeArrowheads="1"/>
        </xdr:cNvSpPr>
      </xdr:nvSpPr>
      <xdr:spPr>
        <a:xfrm>
          <a:off x="895350" y="6457950"/>
          <a:ext cx="8286750" cy="885825"/>
        </a:xfrm>
        <a:prstGeom prst="rect">
          <a:avLst/>
        </a:prstGeom>
        <a:solidFill>
          <a:srgbClr val="FFFFFF"/>
        </a:solidFill>
        <a:ln w="9525" cmpd="sng">
          <a:solidFill>
            <a:srgbClr val="BFBFBF"/>
          </a:solidFill>
          <a:headEnd type="none"/>
          <a:tailEnd type="none"/>
        </a:ln>
      </xdr:spPr>
      <xdr:txBody>
        <a:bodyPr vertOverflow="clip" wrap="square"/>
        <a:p>
          <a:pPr algn="l">
            <a:defRPr/>
          </a:pPr>
          <a:r>
            <a:rPr lang="en-US" cap="none" sz="1100" b="0" i="0" u="none" baseline="0">
              <a:solidFill>
                <a:srgbClr val="000000"/>
              </a:solidFill>
              <a:latin typeface="Times New Roman"/>
              <a:ea typeface="Times New Roman"/>
              <a:cs typeface="Times New Roman"/>
            </a:rPr>
            <a:t>Capital reserve amounts should be deposited into a restricted account, such as a separate escrow account, within 30 days from receipt of payments.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Please provide a detailed explanation below if the deposits to</a:t>
          </a:r>
          <a:r>
            <a:rPr lang="en-US" cap="none" sz="1100" b="0" i="0" u="none" baseline="0">
              <a:solidFill>
                <a:srgbClr val="000000"/>
              </a:solidFill>
              <a:latin typeface="Times New Roman"/>
              <a:ea typeface="Times New Roman"/>
              <a:cs typeface="Times New Roman"/>
            </a:rPr>
            <a:t> this account do not equal the amount set forth in by Commission Order.   
</a:t>
          </a:r>
          <a:r>
            <a:rPr lang="en-US" cap="none" sz="1100" b="0" i="0" u="none" baseline="0">
              <a:solidFill>
                <a:srgbClr val="000000"/>
              </a:solidFill>
              <a:latin typeface="Times New Roman"/>
              <a:ea typeface="Times New Roman"/>
              <a:cs typeface="Times New Roman"/>
            </a:rPr>
            <a:t>(Please describe on separate sheet of paper any deposits that are NOT equal to Number of Customers multiplied by systems fees).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36</xdr:row>
      <xdr:rowOff>9525</xdr:rowOff>
    </xdr:from>
    <xdr:to>
      <xdr:col>3</xdr:col>
      <xdr:colOff>781050</xdr:colOff>
      <xdr:row>53</xdr:row>
      <xdr:rowOff>123825</xdr:rowOff>
    </xdr:to>
    <xdr:graphicFrame>
      <xdr:nvGraphicFramePr>
        <xdr:cNvPr id="1" name="Chart 1"/>
        <xdr:cNvGraphicFramePr/>
      </xdr:nvGraphicFramePr>
      <xdr:xfrm>
        <a:off x="219075" y="7258050"/>
        <a:ext cx="3905250" cy="3514725"/>
      </xdr:xfrm>
      <a:graphic>
        <a:graphicData uri="http://schemas.openxmlformats.org/drawingml/2006/chart">
          <c:chart xmlns:c="http://schemas.openxmlformats.org/drawingml/2006/chart" r:id="rId1"/>
        </a:graphicData>
      </a:graphic>
    </xdr:graphicFrame>
    <xdr:clientData/>
  </xdr:twoCellAnchor>
  <xdr:twoCellAnchor>
    <xdr:from>
      <xdr:col>6</xdr:col>
      <xdr:colOff>38100</xdr:colOff>
      <xdr:row>36</xdr:row>
      <xdr:rowOff>19050</xdr:rowOff>
    </xdr:from>
    <xdr:to>
      <xdr:col>8</xdr:col>
      <xdr:colOff>762000</xdr:colOff>
      <xdr:row>53</xdr:row>
      <xdr:rowOff>123825</xdr:rowOff>
    </xdr:to>
    <xdr:graphicFrame>
      <xdr:nvGraphicFramePr>
        <xdr:cNvPr id="2" name="Chart 2"/>
        <xdr:cNvGraphicFramePr/>
      </xdr:nvGraphicFramePr>
      <xdr:xfrm>
        <a:off x="4591050" y="7267575"/>
        <a:ext cx="3867150" cy="3505200"/>
      </xdr:xfrm>
      <a:graphic>
        <a:graphicData uri="http://schemas.openxmlformats.org/drawingml/2006/chart">
          <c:chart xmlns:c="http://schemas.openxmlformats.org/drawingml/2006/chart" r:id="rId2"/>
        </a:graphicData>
      </a:graphic>
    </xdr:graphicFrame>
    <xdr:clientData/>
  </xdr:twoCellAnchor>
  <xdr:twoCellAnchor>
    <xdr:from>
      <xdr:col>1</xdr:col>
      <xdr:colOff>1733550</xdr:colOff>
      <xdr:row>16</xdr:row>
      <xdr:rowOff>9525</xdr:rowOff>
    </xdr:from>
    <xdr:to>
      <xdr:col>7</xdr:col>
      <xdr:colOff>190500</xdr:colOff>
      <xdr:row>33</xdr:row>
      <xdr:rowOff>190500</xdr:rowOff>
    </xdr:to>
    <xdr:graphicFrame>
      <xdr:nvGraphicFramePr>
        <xdr:cNvPr id="3" name="Chart 3"/>
        <xdr:cNvGraphicFramePr/>
      </xdr:nvGraphicFramePr>
      <xdr:xfrm>
        <a:off x="1933575" y="3257550"/>
        <a:ext cx="4686300" cy="3581400"/>
      </xdr:xfrm>
      <a:graphic>
        <a:graphicData uri="http://schemas.openxmlformats.org/drawingml/2006/chart">
          <c:chart xmlns:c="http://schemas.openxmlformats.org/drawingml/2006/chart" r:id="rId3"/>
        </a:graphicData>
      </a:graphic>
    </xdr:graphicFrame>
    <xdr:clientData/>
  </xdr:twoCellAnchor>
  <xdr:twoCellAnchor>
    <xdr:from>
      <xdr:col>1</xdr:col>
      <xdr:colOff>19050</xdr:colOff>
      <xdr:row>36</xdr:row>
      <xdr:rowOff>9525</xdr:rowOff>
    </xdr:from>
    <xdr:to>
      <xdr:col>3</xdr:col>
      <xdr:colOff>781050</xdr:colOff>
      <xdr:row>53</xdr:row>
      <xdr:rowOff>123825</xdr:rowOff>
    </xdr:to>
    <xdr:graphicFrame>
      <xdr:nvGraphicFramePr>
        <xdr:cNvPr id="4" name="Chart 1"/>
        <xdr:cNvGraphicFramePr/>
      </xdr:nvGraphicFramePr>
      <xdr:xfrm>
        <a:off x="219075" y="7258050"/>
        <a:ext cx="3905250" cy="3514725"/>
      </xdr:xfrm>
      <a:graphic>
        <a:graphicData uri="http://schemas.openxmlformats.org/drawingml/2006/chart">
          <c:chart xmlns:c="http://schemas.openxmlformats.org/drawingml/2006/chart" r:id="rId4"/>
        </a:graphicData>
      </a:graphic>
    </xdr:graphicFrame>
    <xdr:clientData/>
  </xdr:twoCellAnchor>
  <xdr:twoCellAnchor>
    <xdr:from>
      <xdr:col>6</xdr:col>
      <xdr:colOff>38100</xdr:colOff>
      <xdr:row>36</xdr:row>
      <xdr:rowOff>19050</xdr:rowOff>
    </xdr:from>
    <xdr:to>
      <xdr:col>8</xdr:col>
      <xdr:colOff>762000</xdr:colOff>
      <xdr:row>53</xdr:row>
      <xdr:rowOff>123825</xdr:rowOff>
    </xdr:to>
    <xdr:graphicFrame>
      <xdr:nvGraphicFramePr>
        <xdr:cNvPr id="5" name="Chart 2"/>
        <xdr:cNvGraphicFramePr/>
      </xdr:nvGraphicFramePr>
      <xdr:xfrm>
        <a:off x="4591050" y="7267575"/>
        <a:ext cx="3867150" cy="3505200"/>
      </xdr:xfrm>
      <a:graphic>
        <a:graphicData uri="http://schemas.openxmlformats.org/drawingml/2006/chart">
          <c:chart xmlns:c="http://schemas.openxmlformats.org/drawingml/2006/chart" r:id="rId5"/>
        </a:graphicData>
      </a:graphic>
    </xdr:graphicFrame>
    <xdr:clientData/>
  </xdr:twoCellAnchor>
  <xdr:twoCellAnchor>
    <xdr:from>
      <xdr:col>1</xdr:col>
      <xdr:colOff>1733550</xdr:colOff>
      <xdr:row>16</xdr:row>
      <xdr:rowOff>9525</xdr:rowOff>
    </xdr:from>
    <xdr:to>
      <xdr:col>7</xdr:col>
      <xdr:colOff>190500</xdr:colOff>
      <xdr:row>33</xdr:row>
      <xdr:rowOff>190500</xdr:rowOff>
    </xdr:to>
    <xdr:graphicFrame>
      <xdr:nvGraphicFramePr>
        <xdr:cNvPr id="6" name="Chart 3"/>
        <xdr:cNvGraphicFramePr/>
      </xdr:nvGraphicFramePr>
      <xdr:xfrm>
        <a:off x="1933575" y="3257550"/>
        <a:ext cx="4686300" cy="3581400"/>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6" tint="0.39998000860214233"/>
  </sheetPr>
  <dimension ref="A1:L42"/>
  <sheetViews>
    <sheetView showGridLines="0" tabSelected="1" zoomScaleSheetLayoutView="100" zoomScalePageLayoutView="0" workbookViewId="0" topLeftCell="A1">
      <selection activeCell="G26" sqref="G26:H26"/>
    </sheetView>
  </sheetViews>
  <sheetFormatPr defaultColWidth="10.625" defaultRowHeight="15.75"/>
  <cols>
    <col min="1" max="1" width="2.375" style="9" customWidth="1"/>
    <col min="2" max="2" width="5.00390625" style="9" customWidth="1"/>
    <col min="3" max="3" width="9.375" style="9" customWidth="1"/>
    <col min="4" max="9" width="9.375" style="15" customWidth="1"/>
    <col min="10" max="10" width="9.375" style="9" customWidth="1"/>
    <col min="11" max="11" width="5.00390625" style="9" customWidth="1"/>
    <col min="12" max="12" width="2.625" style="9" customWidth="1"/>
    <col min="13" max="16384" width="10.625" style="9" customWidth="1"/>
  </cols>
  <sheetData>
    <row r="1" spans="1:12" ht="15.75" customHeight="1">
      <c r="A1" s="2"/>
      <c r="B1" s="2"/>
      <c r="C1" s="2"/>
      <c r="D1" s="3"/>
      <c r="E1" s="3"/>
      <c r="F1" s="3"/>
      <c r="G1" s="3"/>
      <c r="H1" s="3"/>
      <c r="I1" s="3"/>
      <c r="J1" s="2"/>
      <c r="K1" s="2"/>
      <c r="L1" s="2"/>
    </row>
    <row r="2" spans="1:12" ht="15.75" customHeight="1">
      <c r="A2" s="2"/>
      <c r="B2" s="2"/>
      <c r="C2" s="2"/>
      <c r="D2" s="3"/>
      <c r="E2" s="3"/>
      <c r="F2" s="3"/>
      <c r="G2" s="3"/>
      <c r="H2" s="3"/>
      <c r="I2" s="3"/>
      <c r="J2" s="2"/>
      <c r="K2" s="2"/>
      <c r="L2" s="2"/>
    </row>
    <row r="3" spans="1:12" ht="15.75" customHeight="1">
      <c r="A3" s="2"/>
      <c r="B3" s="2"/>
      <c r="C3" s="2"/>
      <c r="D3" s="3"/>
      <c r="E3" s="3"/>
      <c r="F3" s="3"/>
      <c r="G3" s="3"/>
      <c r="H3" s="3"/>
      <c r="I3" s="3"/>
      <c r="J3" s="2"/>
      <c r="K3" s="2"/>
      <c r="L3" s="2"/>
    </row>
    <row r="4" spans="1:12" ht="15.75" customHeight="1">
      <c r="A4" s="2"/>
      <c r="B4" s="2"/>
      <c r="C4" s="2"/>
      <c r="D4" s="3"/>
      <c r="E4" s="3"/>
      <c r="F4" s="3"/>
      <c r="G4" s="3"/>
      <c r="H4" s="3"/>
      <c r="I4" s="3"/>
      <c r="J4" s="2"/>
      <c r="K4" s="2"/>
      <c r="L4" s="2"/>
    </row>
    <row r="5" spans="1:12" ht="15.75" customHeight="1">
      <c r="A5" s="2"/>
      <c r="B5" s="2"/>
      <c r="C5" s="2"/>
      <c r="D5" s="6" t="s">
        <v>13</v>
      </c>
      <c r="E5" s="1"/>
      <c r="F5" s="1"/>
      <c r="G5" s="1"/>
      <c r="H5" s="1"/>
      <c r="I5" s="1"/>
      <c r="J5" s="1"/>
      <c r="K5" s="11"/>
      <c r="L5" s="11"/>
    </row>
    <row r="6" spans="1:12" ht="20.25" customHeight="1">
      <c r="A6" s="2"/>
      <c r="B6" s="2"/>
      <c r="C6" s="18"/>
      <c r="D6" s="429"/>
      <c r="E6" s="429"/>
      <c r="F6" s="647" t="s">
        <v>513</v>
      </c>
      <c r="G6" s="647"/>
      <c r="H6" s="647"/>
      <c r="I6" s="647"/>
      <c r="J6" s="647"/>
      <c r="K6" s="496"/>
      <c r="L6" s="55"/>
    </row>
    <row r="7" spans="1:12" ht="20.25" customHeight="1">
      <c r="A7" s="2"/>
      <c r="B7" s="2"/>
      <c r="C7" s="432" t="s">
        <v>514</v>
      </c>
      <c r="D7" s="432"/>
      <c r="E7" s="432"/>
      <c r="F7" s="647"/>
      <c r="G7" s="647"/>
      <c r="H7" s="647"/>
      <c r="I7" s="647"/>
      <c r="J7" s="647"/>
      <c r="K7" s="496"/>
      <c r="L7" s="54"/>
    </row>
    <row r="8" spans="1:12" ht="15.75">
      <c r="A8" s="2"/>
      <c r="B8" s="2"/>
      <c r="C8" s="2"/>
      <c r="D8" s="3"/>
      <c r="E8" s="3"/>
      <c r="F8" s="3"/>
      <c r="G8" s="3"/>
      <c r="H8" s="3"/>
      <c r="I8" s="3"/>
      <c r="J8" s="2"/>
      <c r="K8" s="2"/>
      <c r="L8" s="2"/>
    </row>
    <row r="9" spans="1:12" ht="15.75">
      <c r="A9" s="2"/>
      <c r="B9" s="2"/>
      <c r="C9" s="2"/>
      <c r="D9" s="3"/>
      <c r="E9" s="3"/>
      <c r="F9" s="3"/>
      <c r="G9" s="3"/>
      <c r="H9" s="3"/>
      <c r="I9" s="3"/>
      <c r="J9" s="2"/>
      <c r="K9" s="2"/>
      <c r="L9" s="2"/>
    </row>
    <row r="10" spans="1:12" s="19" customFormat="1" ht="61.5" customHeight="1">
      <c r="A10" s="20"/>
      <c r="B10" s="648"/>
      <c r="C10" s="648"/>
      <c r="D10" s="648"/>
      <c r="E10" s="648"/>
      <c r="F10" s="648"/>
      <c r="G10" s="648"/>
      <c r="H10" s="648"/>
      <c r="I10" s="648"/>
      <c r="J10" s="648"/>
      <c r="K10" s="648"/>
      <c r="L10" s="56"/>
    </row>
    <row r="11" spans="1:12" ht="26.25">
      <c r="A11" s="2"/>
      <c r="B11" s="2"/>
      <c r="C11" s="652" t="s">
        <v>14</v>
      </c>
      <c r="D11" s="652"/>
      <c r="E11" s="652"/>
      <c r="F11" s="652"/>
      <c r="G11" s="652"/>
      <c r="H11" s="652"/>
      <c r="I11" s="652"/>
      <c r="J11" s="652"/>
      <c r="K11" s="652"/>
      <c r="L11" s="58"/>
    </row>
    <row r="12" spans="1:12" ht="15.75" customHeight="1">
      <c r="A12" s="2"/>
      <c r="B12" s="2"/>
      <c r="C12" s="2"/>
      <c r="D12" s="3"/>
      <c r="E12" s="3"/>
      <c r="F12" s="3"/>
      <c r="G12" s="3"/>
      <c r="H12" s="3"/>
      <c r="I12" s="3"/>
      <c r="J12" s="2"/>
      <c r="K12" s="2"/>
      <c r="L12" s="2"/>
    </row>
    <row r="13" spans="1:12" ht="18.75">
      <c r="A13" s="2"/>
      <c r="B13" s="2"/>
      <c r="C13" s="661" t="s">
        <v>15</v>
      </c>
      <c r="D13" s="661"/>
      <c r="E13" s="661"/>
      <c r="F13" s="661"/>
      <c r="G13" s="661"/>
      <c r="H13" s="661"/>
      <c r="I13" s="661"/>
      <c r="J13" s="661"/>
      <c r="K13" s="661"/>
      <c r="L13" s="59"/>
    </row>
    <row r="14" spans="1:12" ht="15.75" customHeight="1">
      <c r="A14" s="2"/>
      <c r="B14" s="2"/>
      <c r="C14" s="2"/>
      <c r="D14" s="3"/>
      <c r="E14" s="3"/>
      <c r="F14" s="3"/>
      <c r="G14" s="3"/>
      <c r="H14" s="3"/>
      <c r="I14" s="3"/>
      <c r="J14" s="2"/>
      <c r="K14" s="2"/>
      <c r="L14" s="2"/>
    </row>
    <row r="15" spans="2:12" s="12" customFormat="1" ht="19.5" customHeight="1">
      <c r="B15" s="649" t="s">
        <v>26</v>
      </c>
      <c r="C15" s="649"/>
      <c r="D15" s="649"/>
      <c r="E15" s="659"/>
      <c r="F15" s="659"/>
      <c r="G15" s="659"/>
      <c r="H15" s="659"/>
      <c r="I15" s="659"/>
      <c r="J15" s="659"/>
      <c r="K15" s="659"/>
      <c r="L15" s="60"/>
    </row>
    <row r="16" spans="1:12" ht="15.75" customHeight="1">
      <c r="A16" s="2"/>
      <c r="B16" s="2"/>
      <c r="C16" s="4"/>
      <c r="D16" s="662" t="s">
        <v>119</v>
      </c>
      <c r="E16" s="663"/>
      <c r="F16" s="663"/>
      <c r="G16" s="663"/>
      <c r="H16" s="663"/>
      <c r="I16" s="663"/>
      <c r="J16" s="663"/>
      <c r="K16" s="663"/>
      <c r="L16" s="57"/>
    </row>
    <row r="17" spans="1:12" ht="15.75" customHeight="1">
      <c r="A17" s="2"/>
      <c r="B17" s="73"/>
      <c r="C17" s="73"/>
      <c r="D17" s="73"/>
      <c r="E17" s="3"/>
      <c r="F17" s="13"/>
      <c r="G17" s="13"/>
      <c r="H17" s="3"/>
      <c r="I17" s="3"/>
      <c r="J17" s="73"/>
      <c r="K17" s="73"/>
      <c r="L17" s="73"/>
    </row>
    <row r="18" spans="2:12" s="14" customFormat="1" ht="19.5" customHeight="1">
      <c r="B18" s="660"/>
      <c r="C18" s="660"/>
      <c r="D18" s="660"/>
      <c r="E18" s="650"/>
      <c r="F18" s="650"/>
      <c r="G18" s="650"/>
      <c r="H18" s="650"/>
      <c r="I18" s="650"/>
      <c r="J18" s="650"/>
      <c r="K18" s="650"/>
      <c r="L18" s="60"/>
    </row>
    <row r="21" spans="1:12" ht="19.5" customHeight="1">
      <c r="A21" s="2"/>
      <c r="B21" s="649" t="s">
        <v>120</v>
      </c>
      <c r="C21" s="649"/>
      <c r="D21" s="649"/>
      <c r="E21" s="651"/>
      <c r="F21" s="651"/>
      <c r="G21" s="651"/>
      <c r="H21" s="3"/>
      <c r="I21" s="3"/>
      <c r="J21" s="2"/>
      <c r="K21" s="2"/>
      <c r="L21" s="2"/>
    </row>
    <row r="22" spans="1:12" ht="15.75" customHeight="1">
      <c r="A22" s="2"/>
      <c r="B22" s="2"/>
      <c r="C22" s="2"/>
      <c r="D22" s="2"/>
      <c r="E22" s="3"/>
      <c r="F22" s="3"/>
      <c r="G22" s="3"/>
      <c r="H22" s="3"/>
      <c r="I22" s="3"/>
      <c r="J22" s="2"/>
      <c r="K22" s="2"/>
      <c r="L22" s="2"/>
    </row>
    <row r="23" spans="1:12" ht="19.5" customHeight="1">
      <c r="A23" s="2"/>
      <c r="B23" s="649" t="s">
        <v>121</v>
      </c>
      <c r="C23" s="649"/>
      <c r="D23" s="649"/>
      <c r="E23" s="651"/>
      <c r="F23" s="651"/>
      <c r="G23" s="651"/>
      <c r="H23" s="3"/>
      <c r="I23" s="3"/>
      <c r="J23" s="2"/>
      <c r="K23" s="2"/>
      <c r="L23" s="2"/>
    </row>
    <row r="24" spans="1:12" ht="15.75" customHeight="1">
      <c r="A24" s="2"/>
      <c r="B24" s="2"/>
      <c r="C24" s="2"/>
      <c r="D24" s="3"/>
      <c r="E24" s="3"/>
      <c r="F24" s="3"/>
      <c r="G24" s="3"/>
      <c r="H24" s="3"/>
      <c r="I24" s="3"/>
      <c r="J24" s="2"/>
      <c r="K24" s="2"/>
      <c r="L24" s="2"/>
    </row>
    <row r="25" spans="1:12" ht="15.75" customHeight="1">
      <c r="A25" s="2"/>
      <c r="B25" s="2"/>
      <c r="C25" s="2"/>
      <c r="D25" s="3"/>
      <c r="E25" s="3"/>
      <c r="F25" s="3"/>
      <c r="G25" s="3"/>
      <c r="H25" s="3"/>
      <c r="I25" s="3"/>
      <c r="J25" s="2"/>
      <c r="K25" s="2"/>
      <c r="L25" s="2"/>
    </row>
    <row r="26" spans="1:12" ht="19.5" customHeight="1">
      <c r="A26" s="2"/>
      <c r="B26" s="649" t="s">
        <v>122</v>
      </c>
      <c r="C26" s="649"/>
      <c r="D26" s="649"/>
      <c r="E26" s="658" t="s">
        <v>126</v>
      </c>
      <c r="F26" s="658"/>
      <c r="G26" s="659" t="s">
        <v>124</v>
      </c>
      <c r="H26" s="659"/>
      <c r="I26" s="3"/>
      <c r="J26" s="2"/>
      <c r="K26" s="2"/>
      <c r="L26" s="2"/>
    </row>
    <row r="27" spans="1:12" ht="15.75" customHeight="1">
      <c r="A27" s="2"/>
      <c r="B27" s="2"/>
      <c r="C27" s="2"/>
      <c r="D27" s="3"/>
      <c r="E27" s="3"/>
      <c r="F27" s="3"/>
      <c r="G27" s="3"/>
      <c r="H27" s="3"/>
      <c r="I27" s="3"/>
      <c r="J27" s="2"/>
      <c r="K27" s="2"/>
      <c r="L27" s="2"/>
    </row>
    <row r="28" spans="1:12" ht="15.75" customHeight="1">
      <c r="A28" s="2"/>
      <c r="B28" s="2"/>
      <c r="C28" s="2"/>
      <c r="D28" s="3"/>
      <c r="E28" s="3"/>
      <c r="F28" s="3"/>
      <c r="G28" s="3"/>
      <c r="H28" s="3"/>
      <c r="I28" s="3"/>
      <c r="J28" s="2"/>
      <c r="K28" s="2"/>
      <c r="L28" s="2"/>
    </row>
    <row r="29" spans="1:12" ht="15.75" customHeight="1">
      <c r="A29" s="2"/>
      <c r="B29" s="2"/>
      <c r="C29" s="2"/>
      <c r="D29" s="3"/>
      <c r="E29" s="3"/>
      <c r="F29" s="3"/>
      <c r="G29" s="3"/>
      <c r="H29" s="3"/>
      <c r="I29" s="3"/>
      <c r="J29" s="2"/>
      <c r="K29" s="2"/>
      <c r="L29" s="2"/>
    </row>
    <row r="30" spans="1:12" ht="22.5">
      <c r="A30" s="2"/>
      <c r="B30" s="656" t="s">
        <v>129</v>
      </c>
      <c r="C30" s="656"/>
      <c r="D30" s="656"/>
      <c r="E30" s="656"/>
      <c r="F30" s="656"/>
      <c r="G30" s="656"/>
      <c r="H30" s="656"/>
      <c r="I30" s="656"/>
      <c r="J30" s="656"/>
      <c r="K30" s="656"/>
      <c r="L30" s="53"/>
    </row>
    <row r="31" spans="1:12" ht="15.75" customHeight="1">
      <c r="A31" s="2"/>
      <c r="B31" s="2"/>
      <c r="C31" s="2"/>
      <c r="D31" s="3"/>
      <c r="E31" s="3"/>
      <c r="F31" s="3"/>
      <c r="G31" s="3"/>
      <c r="H31" s="7"/>
      <c r="I31" s="3"/>
      <c r="J31" s="2"/>
      <c r="K31" s="2"/>
      <c r="L31" s="2"/>
    </row>
    <row r="32" spans="1:12" ht="25.5">
      <c r="A32" s="2"/>
      <c r="B32" s="657" t="s">
        <v>127</v>
      </c>
      <c r="C32" s="657"/>
      <c r="D32" s="657"/>
      <c r="E32" s="657"/>
      <c r="F32" s="657"/>
      <c r="G32" s="657"/>
      <c r="H32" s="657"/>
      <c r="I32" s="657"/>
      <c r="J32" s="657"/>
      <c r="K32" s="657"/>
      <c r="L32" s="7"/>
    </row>
    <row r="33" spans="1:12" ht="15.75" customHeight="1">
      <c r="A33" s="2"/>
      <c r="B33" s="2"/>
      <c r="C33" s="2"/>
      <c r="D33" s="3"/>
      <c r="E33" s="3"/>
      <c r="F33" s="3"/>
      <c r="G33" s="3"/>
      <c r="H33" s="7"/>
      <c r="I33" s="3"/>
      <c r="J33" s="2"/>
      <c r="K33" s="2"/>
      <c r="L33" s="2"/>
    </row>
    <row r="34" spans="1:12" ht="25.5">
      <c r="A34" s="2"/>
      <c r="B34" s="657" t="s">
        <v>128</v>
      </c>
      <c r="C34" s="657"/>
      <c r="D34" s="657"/>
      <c r="E34" s="657"/>
      <c r="F34" s="657"/>
      <c r="G34" s="657"/>
      <c r="H34" s="657"/>
      <c r="I34" s="657"/>
      <c r="J34" s="657"/>
      <c r="K34" s="657"/>
      <c r="L34" s="7"/>
    </row>
    <row r="35" spans="1:12" ht="15.75" customHeight="1">
      <c r="A35" s="2"/>
      <c r="B35" s="2"/>
      <c r="C35" s="2"/>
      <c r="D35" s="8"/>
      <c r="E35" s="8"/>
      <c r="F35" s="8"/>
      <c r="G35" s="8"/>
      <c r="H35" s="4"/>
      <c r="I35" s="8"/>
      <c r="J35" s="2"/>
      <c r="K35" s="2"/>
      <c r="L35" s="2"/>
    </row>
    <row r="36" spans="1:12" ht="15.75" customHeight="1">
      <c r="A36" s="2"/>
      <c r="B36" s="16"/>
      <c r="C36" s="16"/>
      <c r="D36" s="16"/>
      <c r="E36" s="16"/>
      <c r="F36" s="16"/>
      <c r="G36" s="16"/>
      <c r="H36" s="16"/>
      <c r="I36" s="16"/>
      <c r="J36" s="16"/>
      <c r="K36" s="16"/>
      <c r="L36" s="16"/>
    </row>
    <row r="37" spans="1:12" ht="22.5">
      <c r="A37" s="2"/>
      <c r="B37" s="16"/>
      <c r="C37" s="16"/>
      <c r="D37" s="16"/>
      <c r="E37" s="655" t="str">
        <f>IF($G$26="Select a Year"," ",($G$26+1))</f>
        <v> </v>
      </c>
      <c r="F37" s="655"/>
      <c r="G37" s="655"/>
      <c r="H37" s="655"/>
      <c r="I37" s="16"/>
      <c r="J37" s="16"/>
      <c r="K37" s="16"/>
      <c r="L37" s="16"/>
    </row>
    <row r="38" spans="1:12" ht="15.75" customHeight="1">
      <c r="A38" s="2"/>
      <c r="B38" s="10"/>
      <c r="C38" s="10"/>
      <c r="D38" s="10"/>
      <c r="E38" s="10"/>
      <c r="F38" s="10"/>
      <c r="G38" s="10"/>
      <c r="H38" s="10"/>
      <c r="I38" s="10"/>
      <c r="J38" s="10"/>
      <c r="K38" s="10"/>
      <c r="L38" s="10"/>
    </row>
    <row r="39" ht="15.75" customHeight="1"/>
    <row r="40" ht="15.75" customHeight="1"/>
    <row r="41" spans="2:12" ht="15.75" customHeight="1">
      <c r="B41" s="653" t="s">
        <v>125</v>
      </c>
      <c r="C41" s="654"/>
      <c r="D41" s="654"/>
      <c r="E41" s="654"/>
      <c r="F41" s="654"/>
      <c r="G41" s="654"/>
      <c r="H41" s="654"/>
      <c r="I41" s="654"/>
      <c r="J41" s="654"/>
      <c r="K41" s="654"/>
      <c r="L41" s="52"/>
    </row>
    <row r="42" spans="2:12" ht="15.75" customHeight="1">
      <c r="B42" s="5"/>
      <c r="C42" s="17"/>
      <c r="D42" s="17"/>
      <c r="E42" s="17"/>
      <c r="F42" s="17"/>
      <c r="G42" s="17"/>
      <c r="H42" s="17"/>
      <c r="I42" s="17"/>
      <c r="J42" s="17"/>
      <c r="K42" s="17"/>
      <c r="L42" s="52"/>
    </row>
    <row r="43" ht="15.75" customHeight="1"/>
    <row r="44" ht="15.75" customHeight="1"/>
  </sheetData>
  <sheetProtection password="CD68" sheet="1" selectLockedCells="1"/>
  <mergeCells count="21">
    <mergeCell ref="E23:G23"/>
    <mergeCell ref="E15:K15"/>
    <mergeCell ref="B18:D18"/>
    <mergeCell ref="C13:K13"/>
    <mergeCell ref="D16:K16"/>
    <mergeCell ref="B23:D23"/>
    <mergeCell ref="B41:K41"/>
    <mergeCell ref="E37:H37"/>
    <mergeCell ref="B30:K30"/>
    <mergeCell ref="B32:K32"/>
    <mergeCell ref="B34:K34"/>
    <mergeCell ref="E26:F26"/>
    <mergeCell ref="B26:D26"/>
    <mergeCell ref="G26:H26"/>
    <mergeCell ref="F6:J7"/>
    <mergeCell ref="B10:K10"/>
    <mergeCell ref="B15:D15"/>
    <mergeCell ref="B21:D21"/>
    <mergeCell ref="E18:K18"/>
    <mergeCell ref="E21:G21"/>
    <mergeCell ref="C11:K11"/>
  </mergeCells>
  <conditionalFormatting sqref="E37:H37">
    <cfRule type="notContainsBlanks" priority="2" dxfId="17" stopIfTrue="1">
      <formula>LEN(TRIM(E37))&gt;0</formula>
    </cfRule>
  </conditionalFormatting>
  <dataValidations count="2">
    <dataValidation type="list" allowBlank="1" showInputMessage="1" showErrorMessage="1" sqref="F6:J7">
      <formula1>Company_Size</formula1>
    </dataValidation>
    <dataValidation type="list" allowBlank="1" showInputMessage="1" showErrorMessage="1" errorTitle="ERROR" error="Please choose a date from list." sqref="G26:H26">
      <formula1>Years</formula1>
    </dataValidation>
  </dataValidations>
  <printOptions horizontalCentered="1"/>
  <pageMargins left="0.5" right="0.7" top="0.5" bottom="0.5" header="0.5" footer="0.5"/>
  <pageSetup horizontalDpi="600" verticalDpi="600" orientation="portrait" scale="93" r:id="rId2"/>
  <headerFooter>
    <oddFooter>&amp;C&amp;9Page: &amp;P of  &amp;N&amp;R&amp;9(Rev. Mar/2010)</oddFooter>
  </headerFooter>
  <colBreaks count="1" manualBreakCount="1">
    <brk id="12" max="55" man="1"/>
  </colBreaks>
  <drawing r:id="rId1"/>
</worksheet>
</file>

<file path=xl/worksheets/sheet10.xml><?xml version="1.0" encoding="utf-8"?>
<worksheet xmlns="http://schemas.openxmlformats.org/spreadsheetml/2006/main" xmlns:r="http://schemas.openxmlformats.org/officeDocument/2006/relationships">
  <dimension ref="A1:Q210"/>
  <sheetViews>
    <sheetView showGridLines="0" zoomScaleSheetLayoutView="100" zoomScalePageLayoutView="0" workbookViewId="0" topLeftCell="A1">
      <pane ySplit="12" topLeftCell="A13" activePane="bottomLeft" state="frozen"/>
      <selection pane="topLeft" activeCell="E15" sqref="E15:K15"/>
      <selection pane="bottomLeft" activeCell="B9" sqref="B9:H9"/>
    </sheetView>
  </sheetViews>
  <sheetFormatPr defaultColWidth="9.00390625" defaultRowHeight="15.75" customHeight="1"/>
  <cols>
    <col min="1" max="1" width="2.625" style="255" customWidth="1"/>
    <col min="2" max="2" width="4.625" style="256" customWidth="1"/>
    <col min="3" max="3" width="4.625" style="255" customWidth="1"/>
    <col min="4" max="4" width="50.50390625" style="255" bestFit="1" customWidth="1"/>
    <col min="5" max="5" width="8.625" style="256" customWidth="1"/>
    <col min="6" max="8" width="16.625" style="255" customWidth="1"/>
    <col min="9" max="9" width="2.625" style="255" customWidth="1"/>
    <col min="10" max="10" width="12.75390625" style="255" bestFit="1" customWidth="1"/>
    <col min="11" max="11" width="10.00390625" style="255" customWidth="1"/>
    <col min="12" max="16384" width="9.00390625" style="255" customWidth="1"/>
  </cols>
  <sheetData>
    <row r="1" spans="5:8" ht="15.75" customHeight="1" thickTop="1">
      <c r="E1" s="50"/>
      <c r="F1" s="773" t="s">
        <v>427</v>
      </c>
      <c r="G1" s="774"/>
      <c r="H1" s="47"/>
    </row>
    <row r="2" spans="5:8" ht="15.75" customHeight="1" thickBot="1">
      <c r="E2" s="50"/>
      <c r="F2" s="337" t="s">
        <v>450</v>
      </c>
      <c r="G2" s="379" t="s">
        <v>451</v>
      </c>
      <c r="H2" s="47"/>
    </row>
    <row r="3" spans="5:8" ht="15.75" customHeight="1" thickTop="1">
      <c r="E3" s="340" t="s">
        <v>404</v>
      </c>
      <c r="F3" s="341">
        <f>F75</f>
        <v>0</v>
      </c>
      <c r="G3" s="341">
        <f>G75</f>
        <v>0</v>
      </c>
      <c r="H3" s="47"/>
    </row>
    <row r="4" spans="5:8" ht="15.75" customHeight="1">
      <c r="E4" s="340" t="s">
        <v>406</v>
      </c>
      <c r="F4" s="344">
        <f>F128</f>
        <v>0</v>
      </c>
      <c r="G4" s="344">
        <f>G128</f>
        <v>0</v>
      </c>
      <c r="H4" s="47"/>
    </row>
    <row r="5" spans="5:8" ht="15.75" customHeight="1">
      <c r="E5" s="340" t="s">
        <v>408</v>
      </c>
      <c r="F5" s="344">
        <f>F149</f>
        <v>0</v>
      </c>
      <c r="G5" s="344">
        <f>G149</f>
        <v>0</v>
      </c>
      <c r="H5" s="47"/>
    </row>
    <row r="6" spans="5:8" ht="15.75" customHeight="1" thickBot="1">
      <c r="E6" s="340" t="s">
        <v>410</v>
      </c>
      <c r="F6" s="347">
        <f>F3-(F4+F5)</f>
        <v>0</v>
      </c>
      <c r="G6" s="347">
        <f>G3-(G4+G5)</f>
        <v>0</v>
      </c>
      <c r="H6" s="47"/>
    </row>
    <row r="7" ht="15.75" customHeight="1" thickTop="1"/>
    <row r="8" spans="2:8" s="40" customFormat="1" ht="15.75" customHeight="1">
      <c r="B8" s="728" t="str">
        <f>IF((Cover!$E$15=" "),LookUpData!$A$32,(LookUpData!$A$32&amp;"  "&amp;Cover!E$15))</f>
        <v>Annual Report of:  </v>
      </c>
      <c r="C8" s="728"/>
      <c r="D8" s="728"/>
      <c r="E8" s="64"/>
      <c r="F8" s="727" t="str">
        <f>IF((Cover!$G$26="Select a Year"),LookUpData!$A$33,(LookUpData!$A$34&amp;" "&amp;Cover!$G$26))</f>
        <v>For the period ending:</v>
      </c>
      <c r="G8" s="727"/>
      <c r="H8" s="727"/>
    </row>
    <row r="9" spans="2:8" s="42" customFormat="1" ht="15.75" customHeight="1">
      <c r="B9" s="740" t="s">
        <v>194</v>
      </c>
      <c r="C9" s="740"/>
      <c r="D9" s="740"/>
      <c r="E9" s="740"/>
      <c r="F9" s="740"/>
      <c r="G9" s="740"/>
      <c r="H9" s="740"/>
    </row>
    <row r="10" spans="2:8" s="42" customFormat="1" ht="15.75" customHeight="1">
      <c r="B10" s="771" t="s">
        <v>195</v>
      </c>
      <c r="C10" s="771"/>
      <c r="D10" s="771"/>
      <c r="E10" s="771"/>
      <c r="F10" s="771"/>
      <c r="G10" s="771"/>
      <c r="H10" s="771"/>
    </row>
    <row r="11" spans="2:8" s="42" customFormat="1" ht="15.75" customHeight="1" thickBot="1">
      <c r="B11" s="81"/>
      <c r="D11" s="113" t="s">
        <v>186</v>
      </c>
      <c r="E11" s="113"/>
      <c r="F11" s="115" t="s">
        <v>185</v>
      </c>
      <c r="G11" s="115" t="s">
        <v>187</v>
      </c>
      <c r="H11" s="115" t="s">
        <v>188</v>
      </c>
    </row>
    <row r="12" spans="1:8" s="42" customFormat="1" ht="48" customHeight="1" thickBot="1">
      <c r="A12" s="116"/>
      <c r="B12" s="117" t="s">
        <v>184</v>
      </c>
      <c r="C12" s="741" t="s">
        <v>1</v>
      </c>
      <c r="D12" s="772"/>
      <c r="E12" s="117" t="s">
        <v>0</v>
      </c>
      <c r="F12" s="119" t="s">
        <v>460</v>
      </c>
      <c r="G12" s="416" t="s">
        <v>461</v>
      </c>
      <c r="H12" s="350" t="s">
        <v>246</v>
      </c>
    </row>
    <row r="13" spans="2:8" ht="15.75" customHeight="1">
      <c r="B13" s="256">
        <v>1</v>
      </c>
      <c r="C13" s="257"/>
      <c r="D13" s="258" t="s">
        <v>208</v>
      </c>
      <c r="E13" s="259"/>
      <c r="F13" s="390"/>
      <c r="G13" s="390"/>
      <c r="H13" s="390"/>
    </row>
    <row r="14" spans="2:8" ht="15.75" customHeight="1">
      <c r="B14" s="256">
        <v>2</v>
      </c>
      <c r="C14" s="260" t="s">
        <v>248</v>
      </c>
      <c r="D14" s="261"/>
      <c r="E14" s="262"/>
      <c r="F14" s="390"/>
      <c r="G14" s="390"/>
      <c r="H14" s="390"/>
    </row>
    <row r="15" spans="2:9" ht="15.75" customHeight="1">
      <c r="B15" s="256">
        <v>3</v>
      </c>
      <c r="C15" s="257" t="s">
        <v>28</v>
      </c>
      <c r="E15" s="262">
        <v>131</v>
      </c>
      <c r="F15" s="390">
        <f>'Account Information (INPUT)'!F37</f>
        <v>0</v>
      </c>
      <c r="G15" s="390">
        <f>'Account Information (INPUT)'!G37</f>
        <v>0</v>
      </c>
      <c r="H15" s="390">
        <f>(G15-F15)</f>
        <v>0</v>
      </c>
      <c r="I15" s="62"/>
    </row>
    <row r="16" spans="2:9" ht="15.75" customHeight="1">
      <c r="B16" s="256">
        <v>4</v>
      </c>
      <c r="C16" s="280" t="s">
        <v>30</v>
      </c>
      <c r="E16" s="262">
        <v>132</v>
      </c>
      <c r="F16" s="390">
        <f>'Account Information (INPUT)'!F41</f>
        <v>0</v>
      </c>
      <c r="G16" s="390">
        <f>'Account Information (INPUT)'!G41</f>
        <v>0</v>
      </c>
      <c r="H16" s="390">
        <f>(G16-F16)</f>
        <v>0</v>
      </c>
      <c r="I16" s="62"/>
    </row>
    <row r="17" spans="2:9" s="418" customFormat="1" ht="15.75" customHeight="1">
      <c r="B17" s="422">
        <v>5</v>
      </c>
      <c r="C17" s="280" t="s">
        <v>434</v>
      </c>
      <c r="D17" s="421"/>
      <c r="E17" s="423" t="s">
        <v>464</v>
      </c>
      <c r="F17" s="420">
        <f>'Account Information (INPUT)'!F40</f>
        <v>0</v>
      </c>
      <c r="G17" s="424">
        <f>'Account Information (INPUT)'!G40</f>
        <v>0</v>
      </c>
      <c r="H17" s="424">
        <f>(G17-F17)</f>
        <v>0</v>
      </c>
      <c r="I17" s="417"/>
    </row>
    <row r="18" spans="2:9" s="421" customFormat="1" ht="15.75" customHeight="1">
      <c r="B18" s="422">
        <v>6</v>
      </c>
      <c r="C18" s="436" t="s">
        <v>474</v>
      </c>
      <c r="D18" s="433"/>
      <c r="E18" s="435">
        <v>134</v>
      </c>
      <c r="F18" s="424">
        <f>'Account Information (INPUT)'!F42</f>
        <v>0</v>
      </c>
      <c r="G18" s="424">
        <f>'Account Information (INPUT)'!G42</f>
        <v>0</v>
      </c>
      <c r="H18" s="424">
        <f>(G18-F18)</f>
        <v>0</v>
      </c>
      <c r="I18" s="431"/>
    </row>
    <row r="19" spans="2:9" s="421" customFormat="1" ht="15.75" customHeight="1">
      <c r="B19" s="602">
        <v>7</v>
      </c>
      <c r="C19" s="436" t="s">
        <v>475</v>
      </c>
      <c r="D19" s="433"/>
      <c r="E19" s="435">
        <v>135</v>
      </c>
      <c r="F19" s="424">
        <f>'Account Information (INPUT)'!F43</f>
        <v>0</v>
      </c>
      <c r="G19" s="424">
        <f>'Account Information (INPUT)'!G43</f>
        <v>0</v>
      </c>
      <c r="H19" s="424">
        <f>(G19-F19)</f>
        <v>0</v>
      </c>
      <c r="I19" s="431"/>
    </row>
    <row r="20" spans="2:9" ht="15.75" customHeight="1">
      <c r="B20" s="602">
        <v>8</v>
      </c>
      <c r="C20" s="264" t="s">
        <v>258</v>
      </c>
      <c r="E20" s="262">
        <v>141</v>
      </c>
      <c r="F20" s="390">
        <f>'Account Information (INPUT)'!F44</f>
        <v>0</v>
      </c>
      <c r="G20" s="390">
        <f>'Account Information (INPUT)'!G44</f>
        <v>0</v>
      </c>
      <c r="H20" s="390">
        <f aca="true" t="shared" si="0" ref="H20:H33">(G20-F20)</f>
        <v>0</v>
      </c>
      <c r="I20" s="62"/>
    </row>
    <row r="21" spans="2:9" ht="15.75" customHeight="1">
      <c r="B21" s="602">
        <v>9</v>
      </c>
      <c r="C21" s="264" t="s">
        <v>392</v>
      </c>
      <c r="E21" s="262">
        <v>142</v>
      </c>
      <c r="F21" s="390">
        <f>'Account Information (INPUT)'!F45</f>
        <v>0</v>
      </c>
      <c r="G21" s="390">
        <f>'Account Information (INPUT)'!G45</f>
        <v>0</v>
      </c>
      <c r="H21" s="390">
        <f t="shared" si="0"/>
        <v>0</v>
      </c>
      <c r="I21" s="62"/>
    </row>
    <row r="22" spans="2:9" ht="15.75" customHeight="1">
      <c r="B22" s="602">
        <v>10</v>
      </c>
      <c r="C22" s="62" t="s">
        <v>32</v>
      </c>
      <c r="E22" s="262">
        <v>143</v>
      </c>
      <c r="F22" s="390">
        <f>'Account Information (INPUT)'!F46*-1</f>
        <v>0</v>
      </c>
      <c r="G22" s="390">
        <f>'Account Information (INPUT)'!G46*-1</f>
        <v>0</v>
      </c>
      <c r="H22" s="390">
        <f t="shared" si="0"/>
        <v>0</v>
      </c>
      <c r="I22" s="62"/>
    </row>
    <row r="23" spans="2:9" ht="15.75" customHeight="1">
      <c r="B23" s="611">
        <v>11</v>
      </c>
      <c r="C23" s="62" t="s">
        <v>393</v>
      </c>
      <c r="D23" s="132"/>
      <c r="E23" s="262">
        <v>144</v>
      </c>
      <c r="F23" s="390">
        <f>'Account Information (INPUT)'!F51</f>
        <v>0</v>
      </c>
      <c r="G23" s="390">
        <f>'Account Information (INPUT)'!G51</f>
        <v>0</v>
      </c>
      <c r="H23" s="390">
        <f t="shared" si="0"/>
        <v>0</v>
      </c>
      <c r="I23" s="62"/>
    </row>
    <row r="24" spans="2:9" ht="15.75" customHeight="1">
      <c r="B24" s="611">
        <v>12</v>
      </c>
      <c r="C24" s="62" t="s">
        <v>394</v>
      </c>
      <c r="D24" s="132"/>
      <c r="E24" s="262">
        <v>145</v>
      </c>
      <c r="F24" s="390">
        <f>'Account Information (INPUT)'!F52</f>
        <v>0</v>
      </c>
      <c r="G24" s="390">
        <f>'Account Information (INPUT)'!G52</f>
        <v>0</v>
      </c>
      <c r="H24" s="390">
        <f t="shared" si="0"/>
        <v>0</v>
      </c>
      <c r="I24" s="62"/>
    </row>
    <row r="25" spans="2:9" ht="15.75" customHeight="1">
      <c r="B25" s="611">
        <v>13</v>
      </c>
      <c r="C25" s="62" t="s">
        <v>395</v>
      </c>
      <c r="D25" s="132"/>
      <c r="E25" s="262">
        <v>146</v>
      </c>
      <c r="F25" s="390">
        <f>'Account Information (INPUT)'!F53</f>
        <v>0</v>
      </c>
      <c r="G25" s="390">
        <f>'Account Information (INPUT)'!G53</f>
        <v>0</v>
      </c>
      <c r="H25" s="390">
        <f t="shared" si="0"/>
        <v>0</v>
      </c>
      <c r="I25" s="62"/>
    </row>
    <row r="26" spans="2:9" s="421" customFormat="1" ht="15.75" customHeight="1">
      <c r="B26" s="611">
        <v>14</v>
      </c>
      <c r="C26" s="436" t="s">
        <v>476</v>
      </c>
      <c r="D26" s="433"/>
      <c r="E26" s="435">
        <v>151</v>
      </c>
      <c r="F26" s="424">
        <f>'Account Information (INPUT)'!F54</f>
        <v>0</v>
      </c>
      <c r="G26" s="424">
        <f>'Account Information (INPUT)'!G54</f>
        <v>0</v>
      </c>
      <c r="H26" s="424">
        <f t="shared" si="0"/>
        <v>0</v>
      </c>
      <c r="I26" s="431"/>
    </row>
    <row r="27" spans="2:9" s="421" customFormat="1" ht="15.75" customHeight="1">
      <c r="B27" s="611">
        <v>15</v>
      </c>
      <c r="C27" s="436" t="s">
        <v>477</v>
      </c>
      <c r="D27" s="433"/>
      <c r="E27" s="435">
        <v>152</v>
      </c>
      <c r="F27" s="424">
        <f>'Account Information (INPUT)'!F55</f>
        <v>0</v>
      </c>
      <c r="G27" s="424">
        <f>'Account Information (INPUT)'!G55</f>
        <v>0</v>
      </c>
      <c r="H27" s="424">
        <f t="shared" si="0"/>
        <v>0</v>
      </c>
      <c r="I27" s="431"/>
    </row>
    <row r="28" spans="2:9" s="421" customFormat="1" ht="15.75" customHeight="1">
      <c r="B28" s="611">
        <v>16</v>
      </c>
      <c r="C28" s="436" t="s">
        <v>478</v>
      </c>
      <c r="D28" s="433"/>
      <c r="E28" s="435">
        <v>153</v>
      </c>
      <c r="F28" s="424">
        <f>'Account Information (INPUT)'!F56</f>
        <v>0</v>
      </c>
      <c r="G28" s="424">
        <f>'Account Information (INPUT)'!G56</f>
        <v>0</v>
      </c>
      <c r="H28" s="424">
        <f t="shared" si="0"/>
        <v>0</v>
      </c>
      <c r="I28" s="431"/>
    </row>
    <row r="29" spans="2:9" s="421" customFormat="1" ht="15.75" customHeight="1">
      <c r="B29" s="611">
        <v>17</v>
      </c>
      <c r="C29" s="436" t="s">
        <v>479</v>
      </c>
      <c r="D29" s="433"/>
      <c r="E29" s="435">
        <v>161</v>
      </c>
      <c r="F29" s="424">
        <f>'Account Information (INPUT)'!F57</f>
        <v>0</v>
      </c>
      <c r="G29" s="424">
        <f>'Account Information (INPUT)'!G57</f>
        <v>0</v>
      </c>
      <c r="H29" s="424">
        <f t="shared" si="0"/>
        <v>0</v>
      </c>
      <c r="I29" s="431"/>
    </row>
    <row r="30" spans="2:9" s="421" customFormat="1" ht="15.75" customHeight="1">
      <c r="B30" s="611">
        <v>18</v>
      </c>
      <c r="C30" s="436" t="s">
        <v>480</v>
      </c>
      <c r="D30" s="433"/>
      <c r="E30" s="435">
        <v>162</v>
      </c>
      <c r="F30" s="424">
        <f>'Account Information (INPUT)'!F58</f>
        <v>0</v>
      </c>
      <c r="G30" s="424">
        <f>'Account Information (INPUT)'!G58</f>
        <v>0</v>
      </c>
      <c r="H30" s="424">
        <f t="shared" si="0"/>
        <v>0</v>
      </c>
      <c r="I30" s="431"/>
    </row>
    <row r="31" spans="2:9" s="421" customFormat="1" ht="15.75" customHeight="1">
      <c r="B31" s="611">
        <v>19</v>
      </c>
      <c r="C31" s="436" t="s">
        <v>481</v>
      </c>
      <c r="D31" s="433"/>
      <c r="E31" s="435">
        <v>171</v>
      </c>
      <c r="F31" s="424">
        <f>'Account Information (INPUT)'!F59</f>
        <v>0</v>
      </c>
      <c r="G31" s="424">
        <f>'Account Information (INPUT)'!G59</f>
        <v>0</v>
      </c>
      <c r="H31" s="424">
        <f t="shared" si="0"/>
        <v>0</v>
      </c>
      <c r="I31" s="431"/>
    </row>
    <row r="32" spans="2:9" s="421" customFormat="1" ht="15.75" customHeight="1">
      <c r="B32" s="611">
        <v>20</v>
      </c>
      <c r="C32" s="436" t="s">
        <v>482</v>
      </c>
      <c r="D32" s="433"/>
      <c r="E32" s="435">
        <v>172</v>
      </c>
      <c r="F32" s="424">
        <f>'Account Information (INPUT)'!F60</f>
        <v>0</v>
      </c>
      <c r="G32" s="424">
        <f>'Account Information (INPUT)'!G60</f>
        <v>0</v>
      </c>
      <c r="H32" s="424">
        <f t="shared" si="0"/>
        <v>0</v>
      </c>
      <c r="I32" s="431"/>
    </row>
    <row r="33" spans="2:9" s="421" customFormat="1" ht="15.75" customHeight="1">
      <c r="B33" s="611">
        <v>21</v>
      </c>
      <c r="C33" s="436" t="s">
        <v>483</v>
      </c>
      <c r="D33" s="433"/>
      <c r="E33" s="435">
        <v>173</v>
      </c>
      <c r="F33" s="424">
        <f>'Account Information (INPUT)'!F61</f>
        <v>0</v>
      </c>
      <c r="G33" s="424">
        <f>'Account Information (INPUT)'!G61</f>
        <v>0</v>
      </c>
      <c r="H33" s="424">
        <f t="shared" si="0"/>
        <v>0</v>
      </c>
      <c r="I33" s="431"/>
    </row>
    <row r="34" spans="2:9" ht="15.75" customHeight="1">
      <c r="B34" s="611">
        <v>22</v>
      </c>
      <c r="C34" s="62" t="s">
        <v>37</v>
      </c>
      <c r="E34" s="262">
        <v>174</v>
      </c>
      <c r="F34" s="390">
        <f>'Account Information (INPUT)'!F62</f>
        <v>0</v>
      </c>
      <c r="G34" s="390">
        <f>'Account Information (INPUT)'!G62</f>
        <v>0</v>
      </c>
      <c r="H34" s="390">
        <f>(G34-F34)</f>
        <v>0</v>
      </c>
      <c r="I34" s="62"/>
    </row>
    <row r="35" spans="2:9" ht="15.75" customHeight="1">
      <c r="B35" s="611">
        <v>23</v>
      </c>
      <c r="C35" s="257"/>
      <c r="D35" s="265" t="s">
        <v>315</v>
      </c>
      <c r="E35" s="262"/>
      <c r="F35" s="392">
        <f>SUM(F15:F34)</f>
        <v>0</v>
      </c>
      <c r="G35" s="391">
        <f>SUM(G15:G34)</f>
        <v>0</v>
      </c>
      <c r="H35" s="391">
        <f>SUM(H15:H34)</f>
        <v>0</v>
      </c>
      <c r="I35" s="62"/>
    </row>
    <row r="36" spans="2:9" ht="15.75" customHeight="1">
      <c r="B36" s="611">
        <v>24</v>
      </c>
      <c r="C36" s="257"/>
      <c r="D36" s="264"/>
      <c r="E36" s="262"/>
      <c r="F36" s="390"/>
      <c r="G36" s="390"/>
      <c r="H36" s="390"/>
      <c r="I36" s="62"/>
    </row>
    <row r="37" spans="2:9" ht="15.75" customHeight="1">
      <c r="B37" s="611">
        <v>25</v>
      </c>
      <c r="C37" s="260" t="s">
        <v>249</v>
      </c>
      <c r="D37" s="264"/>
      <c r="E37" s="262"/>
      <c r="F37" s="390"/>
      <c r="G37" s="390"/>
      <c r="H37" s="390"/>
      <c r="I37" s="62"/>
    </row>
    <row r="38" spans="2:9" ht="15.75" customHeight="1">
      <c r="B38" s="611">
        <v>26</v>
      </c>
      <c r="C38" s="126" t="s">
        <v>335</v>
      </c>
      <c r="E38" s="147">
        <v>101</v>
      </c>
      <c r="F38" s="390">
        <f>'Account Information (INPUT)'!F15</f>
        <v>0</v>
      </c>
      <c r="G38" s="390">
        <f>'Account Information (INPUT)'!G15</f>
        <v>0</v>
      </c>
      <c r="H38" s="390">
        <f aca="true" t="shared" si="1" ref="H38:H49">(G38-F38)</f>
        <v>0</v>
      </c>
      <c r="I38" s="62"/>
    </row>
    <row r="39" spans="2:10" s="610" customFormat="1" ht="15.75" customHeight="1">
      <c r="B39" s="611">
        <v>27</v>
      </c>
      <c r="D39" s="612" t="s">
        <v>338</v>
      </c>
      <c r="E39" s="147">
        <v>108</v>
      </c>
      <c r="F39" s="616">
        <f>'Account Information (INPUT)'!F20*-1</f>
        <v>0</v>
      </c>
      <c r="G39" s="616">
        <f>'Account Information (INPUT)'!G20*-1</f>
        <v>0</v>
      </c>
      <c r="H39" s="616">
        <f>(G39-F39)</f>
        <v>0</v>
      </c>
      <c r="I39" s="608"/>
      <c r="J39" s="614"/>
    </row>
    <row r="40" spans="2:10" s="610" customFormat="1" ht="15.75" customHeight="1">
      <c r="B40" s="611">
        <v>28</v>
      </c>
      <c r="D40" s="618" t="s">
        <v>512</v>
      </c>
      <c r="E40" s="147">
        <v>110</v>
      </c>
      <c r="F40" s="616">
        <f>'Account Information (INPUT)'!F24*-1</f>
        <v>0</v>
      </c>
      <c r="G40" s="616">
        <f>'Account Information (INPUT)'!G24*-1</f>
        <v>0</v>
      </c>
      <c r="H40" s="616">
        <f>(G40-F40)</f>
        <v>0</v>
      </c>
      <c r="I40" s="608"/>
      <c r="J40" s="614"/>
    </row>
    <row r="41" spans="2:9" s="610" customFormat="1" ht="15.75" customHeight="1">
      <c r="B41" s="611">
        <v>29</v>
      </c>
      <c r="C41" s="609" t="s">
        <v>267</v>
      </c>
      <c r="D41" s="608"/>
      <c r="E41" s="613">
        <v>271</v>
      </c>
      <c r="F41" s="616">
        <f>'Account Information (INPUT)'!F134</f>
        <v>0</v>
      </c>
      <c r="G41" s="616">
        <f>'Account Information (INPUT)'!G134</f>
        <v>0</v>
      </c>
      <c r="H41" s="616">
        <f>(G41-F41)</f>
        <v>0</v>
      </c>
      <c r="I41" s="608"/>
    </row>
    <row r="42" spans="2:9" s="610" customFormat="1" ht="15.75" customHeight="1">
      <c r="B42" s="611">
        <v>30</v>
      </c>
      <c r="D42" s="274" t="s">
        <v>621</v>
      </c>
      <c r="E42" s="613">
        <v>272</v>
      </c>
      <c r="F42" s="616">
        <f>'Account Information (INPUT)'!F135</f>
        <v>0</v>
      </c>
      <c r="G42" s="616">
        <f>'Account Information (INPUT)'!G135</f>
        <v>0</v>
      </c>
      <c r="H42" s="616">
        <f>(G42-F42)</f>
        <v>0</v>
      </c>
      <c r="I42" s="608"/>
    </row>
    <row r="43" spans="2:9" ht="15.75" customHeight="1">
      <c r="B43" s="611">
        <v>31</v>
      </c>
      <c r="C43" s="126" t="s">
        <v>209</v>
      </c>
      <c r="E43" s="147">
        <v>102</v>
      </c>
      <c r="F43" s="390">
        <f>'Account Information (INPUT)'!F16</f>
        <v>0</v>
      </c>
      <c r="G43" s="390">
        <f>'Account Information (INPUT)'!G16</f>
        <v>0</v>
      </c>
      <c r="H43" s="390">
        <f t="shared" si="1"/>
        <v>0</v>
      </c>
      <c r="I43" s="62"/>
    </row>
    <row r="44" spans="2:9" ht="15.75" customHeight="1">
      <c r="B44" s="611">
        <v>32</v>
      </c>
      <c r="C44" s="126" t="s">
        <v>38</v>
      </c>
      <c r="E44" s="147">
        <v>103</v>
      </c>
      <c r="F44" s="390">
        <f>'Account Information (INPUT)'!F17</f>
        <v>0</v>
      </c>
      <c r="G44" s="390">
        <f>'Account Information (INPUT)'!G17</f>
        <v>0</v>
      </c>
      <c r="H44" s="390">
        <f t="shared" si="1"/>
        <v>0</v>
      </c>
      <c r="I44" s="62"/>
    </row>
    <row r="45" spans="2:9" ht="15.75" customHeight="1">
      <c r="B45" s="611">
        <v>33</v>
      </c>
      <c r="C45" s="126" t="s">
        <v>39</v>
      </c>
      <c r="E45" s="147">
        <v>105</v>
      </c>
      <c r="F45" s="390">
        <f>'Account Information (INPUT)'!F18</f>
        <v>0</v>
      </c>
      <c r="G45" s="390">
        <f>'Account Information (INPUT)'!G18</f>
        <v>0</v>
      </c>
      <c r="H45" s="424">
        <f t="shared" si="1"/>
        <v>0</v>
      </c>
      <c r="I45" s="62"/>
    </row>
    <row r="46" spans="2:9" s="421" customFormat="1" ht="15.75" customHeight="1">
      <c r="B46" s="611">
        <v>34</v>
      </c>
      <c r="C46" s="126" t="s">
        <v>465</v>
      </c>
      <c r="D46" s="123"/>
      <c r="E46" s="147">
        <v>106</v>
      </c>
      <c r="F46" s="424">
        <f>'Account Information (INPUT)'!F19</f>
        <v>0</v>
      </c>
      <c r="G46" s="424">
        <f>'Account Information (INPUT)'!G19</f>
        <v>0</v>
      </c>
      <c r="H46" s="424">
        <f t="shared" si="1"/>
        <v>0</v>
      </c>
      <c r="I46" s="437"/>
    </row>
    <row r="47" spans="2:9" ht="15.75" customHeight="1">
      <c r="B47" s="611">
        <v>35</v>
      </c>
      <c r="C47" s="126" t="s">
        <v>40</v>
      </c>
      <c r="E47" s="262">
        <v>114</v>
      </c>
      <c r="F47" s="390">
        <f>'Account Information (INPUT)'!F27</f>
        <v>0</v>
      </c>
      <c r="G47" s="390">
        <f>'Account Information (INPUT)'!G27</f>
        <v>0</v>
      </c>
      <c r="H47" s="424">
        <f t="shared" si="1"/>
        <v>0</v>
      </c>
      <c r="I47" s="62"/>
    </row>
    <row r="48" spans="2:9" ht="15.75" customHeight="1">
      <c r="B48" s="611">
        <v>36</v>
      </c>
      <c r="D48" s="126" t="s">
        <v>339</v>
      </c>
      <c r="E48" s="262">
        <v>115</v>
      </c>
      <c r="F48" s="390">
        <f>'Account Information (INPUT)'!F28*-1</f>
        <v>0</v>
      </c>
      <c r="G48" s="390">
        <f>'Account Information (INPUT)'!G28*-1</f>
        <v>0</v>
      </c>
      <c r="H48" s="424">
        <f t="shared" si="1"/>
        <v>0</v>
      </c>
      <c r="I48" s="62"/>
    </row>
    <row r="49" spans="2:9" s="421" customFormat="1" ht="15.75" customHeight="1">
      <c r="B49" s="611">
        <v>37</v>
      </c>
      <c r="C49" s="439" t="s">
        <v>469</v>
      </c>
      <c r="D49" s="126"/>
      <c r="E49" s="438">
        <v>116</v>
      </c>
      <c r="F49" s="424">
        <f>'Account Information (INPUT)'!F29</f>
        <v>0</v>
      </c>
      <c r="G49" s="424">
        <f>'Account Information (INPUT)'!G29</f>
        <v>0</v>
      </c>
      <c r="H49" s="424">
        <f t="shared" si="1"/>
        <v>0</v>
      </c>
      <c r="I49" s="434"/>
    </row>
    <row r="50" spans="2:10" ht="15.75" customHeight="1">
      <c r="B50" s="611">
        <v>38</v>
      </c>
      <c r="C50" s="257"/>
      <c r="D50" s="265" t="s">
        <v>316</v>
      </c>
      <c r="E50" s="262"/>
      <c r="F50" s="391">
        <f>SUM(F38:F49)</f>
        <v>0</v>
      </c>
      <c r="G50" s="391">
        <f>SUM(G38:G49)</f>
        <v>0</v>
      </c>
      <c r="H50" s="391">
        <f>SUM(H38:H49)</f>
        <v>0</v>
      </c>
      <c r="I50" s="62"/>
      <c r="J50" s="276"/>
    </row>
    <row r="51" spans="2:9" ht="15.75" customHeight="1">
      <c r="B51" s="611">
        <v>39</v>
      </c>
      <c r="C51" s="257"/>
      <c r="D51" s="167"/>
      <c r="E51" s="262"/>
      <c r="F51" s="390"/>
      <c r="G51" s="390"/>
      <c r="H51" s="390"/>
      <c r="I51" s="62"/>
    </row>
    <row r="52" spans="2:9" ht="15.75" customHeight="1">
      <c r="B52" s="611">
        <v>40</v>
      </c>
      <c r="C52" s="260" t="s">
        <v>263</v>
      </c>
      <c r="D52" s="264"/>
      <c r="E52" s="262"/>
      <c r="F52" s="390"/>
      <c r="G52" s="390"/>
      <c r="H52" s="390"/>
      <c r="I52" s="62"/>
    </row>
    <row r="53" spans="2:9" ht="15.75" customHeight="1">
      <c r="B53" s="611">
        <v>41</v>
      </c>
      <c r="C53" s="126" t="s">
        <v>41</v>
      </c>
      <c r="D53" s="264"/>
      <c r="E53" s="262">
        <v>121</v>
      </c>
      <c r="F53" s="390">
        <f>'Account Information (INPUT)'!F30</f>
        <v>0</v>
      </c>
      <c r="G53" s="390">
        <f>'Account Information (INPUT)'!G30</f>
        <v>0</v>
      </c>
      <c r="H53" s="390">
        <f aca="true" t="shared" si="2" ref="H53:H62">(G53-F53)</f>
        <v>0</v>
      </c>
      <c r="I53" s="62"/>
    </row>
    <row r="54" spans="2:9" ht="15.75" customHeight="1">
      <c r="B54" s="611">
        <v>42</v>
      </c>
      <c r="C54" s="126"/>
      <c r="D54" s="257" t="s">
        <v>340</v>
      </c>
      <c r="E54" s="262">
        <v>122</v>
      </c>
      <c r="F54" s="390">
        <f>'Account Information (INPUT)'!F31*-1</f>
        <v>0</v>
      </c>
      <c r="G54" s="424">
        <f>'Account Information (INPUT)'!G31*-1</f>
        <v>0</v>
      </c>
      <c r="H54" s="390">
        <f t="shared" si="2"/>
        <v>0</v>
      </c>
      <c r="I54" s="62"/>
    </row>
    <row r="55" spans="2:9" s="421" customFormat="1" ht="15.75" customHeight="1">
      <c r="B55" s="611">
        <v>43</v>
      </c>
      <c r="C55" s="443" t="s">
        <v>470</v>
      </c>
      <c r="D55" s="441"/>
      <c r="E55" s="442">
        <v>123</v>
      </c>
      <c r="F55" s="424">
        <f>'Account Information (INPUT)'!F32</f>
        <v>0</v>
      </c>
      <c r="G55" s="424">
        <f>'Account Information (INPUT)'!G32</f>
        <v>0</v>
      </c>
      <c r="H55" s="424">
        <f t="shared" si="2"/>
        <v>0</v>
      </c>
      <c r="I55" s="440"/>
    </row>
    <row r="56" spans="2:9" ht="15.75" customHeight="1">
      <c r="B56" s="611">
        <v>44</v>
      </c>
      <c r="C56" s="126" t="s">
        <v>42</v>
      </c>
      <c r="D56" s="264"/>
      <c r="E56" s="262">
        <v>124</v>
      </c>
      <c r="F56" s="390">
        <f>'Account Information (INPUT)'!F33</f>
        <v>0</v>
      </c>
      <c r="G56" s="424">
        <f>'Account Information (INPUT)'!G33</f>
        <v>0</v>
      </c>
      <c r="H56" s="424">
        <f t="shared" si="2"/>
        <v>0</v>
      </c>
      <c r="I56" s="62"/>
    </row>
    <row r="57" spans="2:9" s="421" customFormat="1" ht="15.75" customHeight="1">
      <c r="B57" s="611">
        <v>45</v>
      </c>
      <c r="C57" s="447" t="s">
        <v>471</v>
      </c>
      <c r="D57" s="444"/>
      <c r="E57" s="446">
        <v>125</v>
      </c>
      <c r="F57" s="424">
        <f>'Account Information (INPUT)'!F34</f>
        <v>0</v>
      </c>
      <c r="G57" s="424">
        <f>'Account Information (INPUT)'!G34</f>
        <v>0</v>
      </c>
      <c r="H57" s="424">
        <f t="shared" si="2"/>
        <v>0</v>
      </c>
      <c r="I57" s="440"/>
    </row>
    <row r="58" spans="2:9" s="421" customFormat="1" ht="15.75" customHeight="1">
      <c r="B58" s="611">
        <v>46</v>
      </c>
      <c r="C58" s="447" t="s">
        <v>472</v>
      </c>
      <c r="D58" s="444"/>
      <c r="E58" s="446">
        <v>126</v>
      </c>
      <c r="F58" s="424">
        <f>'Account Information (INPUT)'!F35</f>
        <v>0</v>
      </c>
      <c r="G58" s="424">
        <f>'Account Information (INPUT)'!G35</f>
        <v>0</v>
      </c>
      <c r="H58" s="424">
        <f t="shared" si="2"/>
        <v>0</v>
      </c>
      <c r="I58" s="440"/>
    </row>
    <row r="59" spans="2:9" s="421" customFormat="1" ht="15.75" customHeight="1">
      <c r="B59" s="611">
        <v>47</v>
      </c>
      <c r="C59" s="447" t="s">
        <v>473</v>
      </c>
      <c r="D59" s="444"/>
      <c r="E59" s="446">
        <v>127</v>
      </c>
      <c r="F59" s="424">
        <f>'Account Information (INPUT)'!F36</f>
        <v>0</v>
      </c>
      <c r="G59" s="424">
        <f>'Account Information (INPUT)'!G36</f>
        <v>0</v>
      </c>
      <c r="H59" s="424">
        <f t="shared" si="2"/>
        <v>0</v>
      </c>
      <c r="I59" s="440"/>
    </row>
    <row r="60" spans="2:9" ht="15.75" customHeight="1">
      <c r="B60" s="611">
        <v>48</v>
      </c>
      <c r="C60" s="160" t="s">
        <v>293</v>
      </c>
      <c r="D60" s="264"/>
      <c r="E60" s="262">
        <v>351</v>
      </c>
      <c r="F60" s="390">
        <f>'Account Information (INPUT)'!F139</f>
        <v>0</v>
      </c>
      <c r="G60" s="424">
        <f>'Account Information (INPUT)'!G139</f>
        <v>0</v>
      </c>
      <c r="H60" s="390">
        <f t="shared" si="2"/>
        <v>0</v>
      </c>
      <c r="I60" s="62"/>
    </row>
    <row r="61" spans="2:9" ht="15.75" customHeight="1">
      <c r="B61" s="611">
        <v>49</v>
      </c>
      <c r="C61" s="160" t="s">
        <v>294</v>
      </c>
      <c r="D61" s="264"/>
      <c r="E61" s="262">
        <v>352</v>
      </c>
      <c r="F61" s="390">
        <f>'Account Information (INPUT)'!F140</f>
        <v>0</v>
      </c>
      <c r="G61" s="424">
        <f>'Account Information (INPUT)'!G140</f>
        <v>0</v>
      </c>
      <c r="H61" s="390">
        <f t="shared" si="2"/>
        <v>0</v>
      </c>
      <c r="I61" s="62"/>
    </row>
    <row r="62" spans="2:9" ht="15.75" customHeight="1">
      <c r="B62" s="611">
        <v>50</v>
      </c>
      <c r="C62" s="160" t="s">
        <v>333</v>
      </c>
      <c r="D62" s="264"/>
      <c r="E62" s="262">
        <v>353</v>
      </c>
      <c r="F62" s="390">
        <f>'Account Information (INPUT)'!F141</f>
        <v>0</v>
      </c>
      <c r="G62" s="390">
        <f>'Account Information (INPUT)'!G141</f>
        <v>0</v>
      </c>
      <c r="H62" s="390">
        <f t="shared" si="2"/>
        <v>0</v>
      </c>
      <c r="I62" s="62"/>
    </row>
    <row r="63" spans="2:9" ht="15.75" customHeight="1">
      <c r="B63" s="611">
        <v>51</v>
      </c>
      <c r="C63" s="257"/>
      <c r="D63" s="167" t="s">
        <v>317</v>
      </c>
      <c r="E63" s="262"/>
      <c r="F63" s="392">
        <f>SUM(F53:F62)</f>
        <v>0</v>
      </c>
      <c r="G63" s="392">
        <f>SUM(G53:G62)</f>
        <v>0</v>
      </c>
      <c r="H63" s="392">
        <f>SUM(H53:H62)</f>
        <v>0</v>
      </c>
      <c r="I63" s="62"/>
    </row>
    <row r="64" spans="2:9" ht="15.75" customHeight="1">
      <c r="B64" s="611">
        <v>52</v>
      </c>
      <c r="C64" s="257"/>
      <c r="D64" s="167"/>
      <c r="E64" s="262"/>
      <c r="F64" s="390"/>
      <c r="G64" s="390"/>
      <c r="H64" s="390"/>
      <c r="I64" s="62"/>
    </row>
    <row r="65" spans="2:9" ht="15.75" customHeight="1">
      <c r="B65" s="611">
        <v>53</v>
      </c>
      <c r="C65" s="260" t="s">
        <v>261</v>
      </c>
      <c r="D65" s="264"/>
      <c r="E65" s="262"/>
      <c r="F65" s="390"/>
      <c r="G65" s="390"/>
      <c r="H65" s="390"/>
      <c r="I65" s="62"/>
    </row>
    <row r="66" spans="2:9" s="421" customFormat="1" ht="15.75" customHeight="1">
      <c r="B66" s="611">
        <v>54</v>
      </c>
      <c r="C66" s="451" t="s">
        <v>484</v>
      </c>
      <c r="D66" s="448"/>
      <c r="E66" s="450">
        <v>181</v>
      </c>
      <c r="F66" s="424">
        <f>'Account Information (INPUT)'!F63</f>
        <v>0</v>
      </c>
      <c r="G66" s="424">
        <f>'Account Information (INPUT)'!G63</f>
        <v>0</v>
      </c>
      <c r="H66" s="424">
        <f aca="true" t="shared" si="3" ref="H66:H73">(G66-F66)</f>
        <v>0</v>
      </c>
      <c r="I66" s="445"/>
    </row>
    <row r="67" spans="2:9" s="421" customFormat="1" ht="15.75" customHeight="1">
      <c r="B67" s="611">
        <v>55</v>
      </c>
      <c r="C67" s="451" t="s">
        <v>485</v>
      </c>
      <c r="D67" s="448"/>
      <c r="E67" s="450">
        <v>182</v>
      </c>
      <c r="F67" s="424">
        <f>'Account Information (INPUT)'!F64</f>
        <v>0</v>
      </c>
      <c r="G67" s="424">
        <f>'Account Information (INPUT)'!G64</f>
        <v>0</v>
      </c>
      <c r="H67" s="424">
        <f t="shared" si="3"/>
        <v>0</v>
      </c>
      <c r="I67" s="445"/>
    </row>
    <row r="68" spans="2:9" ht="15.75" customHeight="1">
      <c r="B68" s="611">
        <v>56</v>
      </c>
      <c r="C68" s="126" t="s">
        <v>212</v>
      </c>
      <c r="D68" s="264"/>
      <c r="E68" s="262">
        <v>183</v>
      </c>
      <c r="F68" s="390">
        <f>'Account Information (INPUT)'!F65</f>
        <v>0</v>
      </c>
      <c r="G68" s="390">
        <f>'Account Information (INPUT)'!G65</f>
        <v>0</v>
      </c>
      <c r="H68" s="390">
        <f t="shared" si="3"/>
        <v>0</v>
      </c>
      <c r="I68" s="62"/>
    </row>
    <row r="69" spans="2:9" ht="15.75" customHeight="1">
      <c r="B69" s="611">
        <v>57</v>
      </c>
      <c r="C69" s="126" t="s">
        <v>213</v>
      </c>
      <c r="D69" s="264"/>
      <c r="E69" s="262">
        <v>184</v>
      </c>
      <c r="F69" s="390">
        <f>'Account Information (INPUT)'!F66</f>
        <v>0</v>
      </c>
      <c r="G69" s="390">
        <f>'Account Information (INPUT)'!G66</f>
        <v>0</v>
      </c>
      <c r="H69" s="390">
        <f t="shared" si="3"/>
        <v>0</v>
      </c>
      <c r="I69" s="62"/>
    </row>
    <row r="70" spans="2:9" ht="15.75" customHeight="1">
      <c r="B70" s="611">
        <v>58</v>
      </c>
      <c r="C70" s="126" t="s">
        <v>222</v>
      </c>
      <c r="D70" s="264"/>
      <c r="E70" s="262">
        <v>185</v>
      </c>
      <c r="F70" s="390">
        <f>'Account Information (INPUT)'!F75</f>
        <v>0</v>
      </c>
      <c r="G70" s="390">
        <f>'Account Information (INPUT)'!G75</f>
        <v>0</v>
      </c>
      <c r="H70" s="390">
        <f t="shared" si="3"/>
        <v>0</v>
      </c>
      <c r="I70" s="62"/>
    </row>
    <row r="71" spans="2:9" ht="15.75" customHeight="1">
      <c r="B71" s="611">
        <v>59</v>
      </c>
      <c r="C71" s="126" t="s">
        <v>81</v>
      </c>
      <c r="D71" s="264"/>
      <c r="E71" s="262">
        <v>186</v>
      </c>
      <c r="F71" s="390">
        <f>'Account Information (INPUT)'!F76</f>
        <v>0</v>
      </c>
      <c r="G71" s="390">
        <f>'Account Information (INPUT)'!G76</f>
        <v>0</v>
      </c>
      <c r="H71" s="390">
        <f t="shared" si="3"/>
        <v>0</v>
      </c>
      <c r="I71" s="62"/>
    </row>
    <row r="72" spans="2:9" ht="15.75" customHeight="1">
      <c r="B72" s="611">
        <v>60</v>
      </c>
      <c r="C72" s="126" t="s">
        <v>223</v>
      </c>
      <c r="D72" s="264"/>
      <c r="E72" s="262">
        <v>187</v>
      </c>
      <c r="F72" s="390">
        <f>'Account Information (INPUT)'!F80</f>
        <v>0</v>
      </c>
      <c r="G72" s="390">
        <f>'Account Information (INPUT)'!G80</f>
        <v>0</v>
      </c>
      <c r="H72" s="390">
        <f t="shared" si="3"/>
        <v>0</v>
      </c>
      <c r="I72" s="62"/>
    </row>
    <row r="73" spans="2:9" ht="15.75" customHeight="1">
      <c r="B73" s="611">
        <v>61</v>
      </c>
      <c r="C73" s="126" t="s">
        <v>62</v>
      </c>
      <c r="D73" s="264"/>
      <c r="E73" s="262">
        <v>190</v>
      </c>
      <c r="F73" s="390">
        <f>'Account Information (INPUT)'!F81</f>
        <v>0</v>
      </c>
      <c r="G73" s="390">
        <f>'Account Information (INPUT)'!G81</f>
        <v>0</v>
      </c>
      <c r="H73" s="390">
        <f t="shared" si="3"/>
        <v>0</v>
      </c>
      <c r="I73" s="62"/>
    </row>
    <row r="74" spans="2:9" ht="15.75" customHeight="1">
      <c r="B74" s="611">
        <v>62</v>
      </c>
      <c r="C74" s="257"/>
      <c r="D74" s="167" t="s">
        <v>319</v>
      </c>
      <c r="E74" s="262"/>
      <c r="F74" s="355">
        <f>SUM(F66:F73)</f>
        <v>0</v>
      </c>
      <c r="G74" s="355">
        <f>SUM(G66:G73)</f>
        <v>0</v>
      </c>
      <c r="H74" s="355">
        <f>SUM(H66:H73)</f>
        <v>0</v>
      </c>
      <c r="I74" s="62"/>
    </row>
    <row r="75" spans="2:10" ht="15.75" customHeight="1" thickBot="1">
      <c r="B75" s="611">
        <v>63</v>
      </c>
      <c r="C75" s="257"/>
      <c r="D75" s="168" t="s">
        <v>318</v>
      </c>
      <c r="E75" s="262"/>
      <c r="F75" s="393">
        <f>SUM(F35+F50+F63+F74)</f>
        <v>0</v>
      </c>
      <c r="G75" s="393">
        <f>SUM(G35+G50+G63+G74)</f>
        <v>0</v>
      </c>
      <c r="H75" s="393">
        <f>SUM(H35+H50+H63+H74)</f>
        <v>0</v>
      </c>
      <c r="I75" s="62"/>
      <c r="J75" s="276"/>
    </row>
    <row r="76" spans="3:9" ht="15.75" customHeight="1" thickTop="1">
      <c r="C76" s="257"/>
      <c r="D76" s="168"/>
      <c r="E76" s="266"/>
      <c r="F76" s="263"/>
      <c r="G76" s="263"/>
      <c r="H76" s="263"/>
      <c r="I76" s="62"/>
    </row>
    <row r="77" spans="3:9" ht="15.75" customHeight="1">
      <c r="C77" s="775">
        <f>IF(F75&lt;&gt;F150,"** LAST YEARS - ASSETS total DOES NOT match LIABILITIES plus EQUITY **","")</f>
      </c>
      <c r="D77" s="775"/>
      <c r="E77" s="775"/>
      <c r="F77" s="775"/>
      <c r="G77" s="775"/>
      <c r="H77" s="775"/>
      <c r="I77" s="62"/>
    </row>
    <row r="78" spans="3:9" ht="15.75" customHeight="1">
      <c r="C78" s="775">
        <f>IF(G75&lt;&gt;G150,"** THIS YEARS - ASSETS total DOES NOT match LIABILITIES plus EQUITY **","")</f>
      </c>
      <c r="D78" s="775"/>
      <c r="E78" s="775"/>
      <c r="F78" s="775"/>
      <c r="G78" s="775"/>
      <c r="H78" s="775"/>
      <c r="I78" s="62"/>
    </row>
    <row r="79" spans="3:9" ht="15.75" customHeight="1">
      <c r="C79" s="257"/>
      <c r="D79" s="168"/>
      <c r="E79" s="266"/>
      <c r="F79" s="263"/>
      <c r="G79" s="263"/>
      <c r="H79" s="263"/>
      <c r="I79" s="62"/>
    </row>
    <row r="80" spans="3:9" ht="15.75" customHeight="1">
      <c r="C80" s="257"/>
      <c r="D80" s="168"/>
      <c r="E80" s="266"/>
      <c r="F80" s="263"/>
      <c r="G80" s="263"/>
      <c r="H80" s="263"/>
      <c r="I80" s="62"/>
    </row>
    <row r="81" spans="3:9" ht="15.75" customHeight="1">
      <c r="C81" s="257"/>
      <c r="D81" s="168"/>
      <c r="E81" s="266"/>
      <c r="F81" s="263"/>
      <c r="G81" s="263"/>
      <c r="H81" s="263"/>
      <c r="I81" s="62"/>
    </row>
    <row r="82" spans="2:10" s="40" customFormat="1" ht="15.75" customHeight="1">
      <c r="B82" s="253" t="str">
        <f>IF((Cover!$E$15=" "),LookUpData!$A$32,(LookUpData!$A$32&amp;"  "&amp;Cover!E$15))</f>
        <v>Annual Report of:  </v>
      </c>
      <c r="C82" s="257"/>
      <c r="D82" s="264"/>
      <c r="E82" s="266"/>
      <c r="F82" s="727" t="str">
        <f>IF((Cover!$G$26="Select a Year"),LookUpData!$A$33,(LookUpData!$A$34&amp;" "&amp;Cover!$G$26))</f>
        <v>For the period ending:</v>
      </c>
      <c r="G82" s="727"/>
      <c r="H82" s="727"/>
      <c r="I82" s="62"/>
      <c r="J82" s="255"/>
    </row>
    <row r="83" spans="2:10" s="42" customFormat="1" ht="15.75" customHeight="1">
      <c r="B83" s="740" t="s">
        <v>194</v>
      </c>
      <c r="C83" s="740"/>
      <c r="D83" s="740"/>
      <c r="E83" s="740"/>
      <c r="F83" s="740"/>
      <c r="G83" s="740"/>
      <c r="H83" s="740"/>
      <c r="I83" s="40"/>
      <c r="J83" s="40"/>
    </row>
    <row r="84" spans="2:8" s="42" customFormat="1" ht="15.75" customHeight="1">
      <c r="B84" s="771" t="s">
        <v>262</v>
      </c>
      <c r="C84" s="771"/>
      <c r="D84" s="771"/>
      <c r="E84" s="771"/>
      <c r="F84" s="771"/>
      <c r="G84" s="771"/>
      <c r="H84" s="771"/>
    </row>
    <row r="85" spans="1:8" s="42" customFormat="1" ht="15.75" customHeight="1" thickBot="1">
      <c r="A85" s="116"/>
      <c r="B85" s="81"/>
      <c r="D85" s="113" t="s">
        <v>186</v>
      </c>
      <c r="E85" s="113"/>
      <c r="F85" s="115" t="s">
        <v>185</v>
      </c>
      <c r="G85" s="115" t="s">
        <v>187</v>
      </c>
      <c r="H85" s="115" t="s">
        <v>188</v>
      </c>
    </row>
    <row r="86" spans="2:10" ht="48" customHeight="1" thickBot="1">
      <c r="B86" s="117" t="s">
        <v>184</v>
      </c>
      <c r="C86" s="741" t="s">
        <v>1</v>
      </c>
      <c r="D86" s="772"/>
      <c r="E86" s="117" t="s">
        <v>0</v>
      </c>
      <c r="F86" s="119" t="s">
        <v>460</v>
      </c>
      <c r="G86" s="416" t="s">
        <v>461</v>
      </c>
      <c r="H86" s="350" t="s">
        <v>191</v>
      </c>
      <c r="I86" s="42"/>
      <c r="J86" s="42"/>
    </row>
    <row r="87" spans="2:9" ht="15.75" customHeight="1">
      <c r="B87" s="256">
        <v>64</v>
      </c>
      <c r="C87" s="264"/>
      <c r="D87" s="267" t="s">
        <v>256</v>
      </c>
      <c r="E87" s="262"/>
      <c r="F87" s="390"/>
      <c r="G87" s="390"/>
      <c r="H87" s="390"/>
      <c r="I87" s="62"/>
    </row>
    <row r="88" spans="2:9" ht="15.75" customHeight="1">
      <c r="B88" s="256">
        <v>65</v>
      </c>
      <c r="C88" s="268" t="s">
        <v>250</v>
      </c>
      <c r="D88" s="257"/>
      <c r="E88" s="262"/>
      <c r="F88" s="390"/>
      <c r="G88" s="390"/>
      <c r="H88" s="390"/>
      <c r="I88" s="62"/>
    </row>
    <row r="89" spans="2:9" ht="15.75" customHeight="1">
      <c r="B89" s="256">
        <v>66</v>
      </c>
      <c r="C89" s="257" t="s">
        <v>43</v>
      </c>
      <c r="E89" s="262">
        <v>231</v>
      </c>
      <c r="F89" s="390">
        <f>'Account Information (INPUT)'!F105</f>
        <v>0</v>
      </c>
      <c r="G89" s="390">
        <f>'Account Information (INPUT)'!G105</f>
        <v>0</v>
      </c>
      <c r="H89" s="390">
        <f aca="true" t="shared" si="4" ref="H89:H99">(G89-F89)</f>
        <v>0</v>
      </c>
      <c r="I89" s="62"/>
    </row>
    <row r="90" spans="2:9" ht="15.75" customHeight="1">
      <c r="B90" s="256">
        <v>67</v>
      </c>
      <c r="C90" s="257" t="s">
        <v>259</v>
      </c>
      <c r="E90" s="262">
        <v>232</v>
      </c>
      <c r="F90" s="390">
        <f>'Account Information (INPUT)'!F106</f>
        <v>0</v>
      </c>
      <c r="G90" s="390">
        <f>'Account Information (INPUT)'!G106</f>
        <v>0</v>
      </c>
      <c r="H90" s="390">
        <f t="shared" si="4"/>
        <v>0</v>
      </c>
      <c r="I90" s="62"/>
    </row>
    <row r="91" spans="2:9" ht="15.75" customHeight="1">
      <c r="B91" s="422">
        <v>68</v>
      </c>
      <c r="C91" s="62" t="s">
        <v>396</v>
      </c>
      <c r="D91" s="134"/>
      <c r="E91" s="147">
        <v>233</v>
      </c>
      <c r="F91" s="390">
        <f>'Account Information (INPUT)'!F107</f>
        <v>0</v>
      </c>
      <c r="G91" s="390">
        <f>'Account Information (INPUT)'!G107</f>
        <v>0</v>
      </c>
      <c r="H91" s="390">
        <f>(G91-F91)</f>
        <v>0</v>
      </c>
      <c r="I91" s="62"/>
    </row>
    <row r="92" spans="2:9" ht="15.75" customHeight="1">
      <c r="B92" s="602">
        <v>69</v>
      </c>
      <c r="C92" s="280" t="s">
        <v>434</v>
      </c>
      <c r="E92" s="262">
        <v>234</v>
      </c>
      <c r="F92" s="390">
        <f>'Account Information (INPUT)'!F108</f>
        <v>0</v>
      </c>
      <c r="G92" s="390">
        <f>'Account Information (INPUT)'!G108</f>
        <v>0</v>
      </c>
      <c r="H92" s="390">
        <f>(G92-F92)</f>
        <v>0</v>
      </c>
      <c r="I92" s="62"/>
    </row>
    <row r="93" spans="2:9" ht="15.75" customHeight="1">
      <c r="B93" s="602">
        <v>70</v>
      </c>
      <c r="C93" s="257" t="s">
        <v>45</v>
      </c>
      <c r="E93" s="262">
        <v>235</v>
      </c>
      <c r="F93" s="390">
        <f>'Account Information (INPUT)'!F109</f>
        <v>0</v>
      </c>
      <c r="G93" s="390">
        <f>'Account Information (INPUT)'!G109</f>
        <v>0</v>
      </c>
      <c r="H93" s="390">
        <f t="shared" si="4"/>
        <v>0</v>
      </c>
      <c r="I93" s="62"/>
    </row>
    <row r="94" spans="2:9" ht="15.75" customHeight="1">
      <c r="B94" s="602">
        <v>71</v>
      </c>
      <c r="C94" s="264" t="s">
        <v>252</v>
      </c>
      <c r="E94" s="262">
        <v>236</v>
      </c>
      <c r="F94" s="390">
        <f>'Account Information (INPUT)'!F110</f>
        <v>0</v>
      </c>
      <c r="G94" s="390">
        <f>'Account Information (INPUT)'!G110</f>
        <v>0</v>
      </c>
      <c r="H94" s="390">
        <f t="shared" si="4"/>
        <v>0</v>
      </c>
      <c r="I94" s="62"/>
    </row>
    <row r="95" spans="2:9" ht="15.75" customHeight="1">
      <c r="B95" s="602">
        <v>72</v>
      </c>
      <c r="C95" s="257" t="s">
        <v>251</v>
      </c>
      <c r="E95" s="262">
        <v>237</v>
      </c>
      <c r="F95" s="390">
        <f>'Account Information (INPUT)'!F115</f>
        <v>0</v>
      </c>
      <c r="G95" s="424">
        <f>'Account Information (INPUT)'!G115</f>
        <v>0</v>
      </c>
      <c r="H95" s="390">
        <f t="shared" si="4"/>
        <v>0</v>
      </c>
      <c r="I95" s="62"/>
    </row>
    <row r="96" spans="2:9" s="421" customFormat="1" ht="15.75" customHeight="1">
      <c r="B96" s="602">
        <v>73</v>
      </c>
      <c r="C96" s="455" t="s">
        <v>500</v>
      </c>
      <c r="D96" s="452"/>
      <c r="E96" s="454">
        <v>238</v>
      </c>
      <c r="F96" s="424">
        <f>'Account Information (INPUT)'!F118</f>
        <v>0</v>
      </c>
      <c r="G96" s="424">
        <f>'Account Information (INPUT)'!G118</f>
        <v>0</v>
      </c>
      <c r="H96" s="424">
        <f t="shared" si="4"/>
        <v>0</v>
      </c>
      <c r="I96" s="449"/>
    </row>
    <row r="97" spans="2:9" s="421" customFormat="1" ht="15.75" customHeight="1">
      <c r="B97" s="602">
        <v>74</v>
      </c>
      <c r="C97" s="455" t="s">
        <v>501</v>
      </c>
      <c r="D97" s="452"/>
      <c r="E97" s="454">
        <v>239</v>
      </c>
      <c r="F97" s="424">
        <f>'Account Information (INPUT)'!F119</f>
        <v>0</v>
      </c>
      <c r="G97" s="424">
        <f>'Account Information (INPUT)'!G119</f>
        <v>0</v>
      </c>
      <c r="H97" s="424">
        <f t="shared" si="4"/>
        <v>0</v>
      </c>
      <c r="I97" s="449"/>
    </row>
    <row r="98" spans="2:9" s="421" customFormat="1" ht="15.75" customHeight="1">
      <c r="B98" s="602">
        <v>75</v>
      </c>
      <c r="C98" s="455" t="s">
        <v>502</v>
      </c>
      <c r="D98" s="452"/>
      <c r="E98" s="454">
        <v>240</v>
      </c>
      <c r="F98" s="424">
        <f>'Account Information (INPUT)'!F120</f>
        <v>0</v>
      </c>
      <c r="G98" s="424">
        <f>'Account Information (INPUT)'!G120</f>
        <v>0</v>
      </c>
      <c r="H98" s="424">
        <f t="shared" si="4"/>
        <v>0</v>
      </c>
      <c r="I98" s="449"/>
    </row>
    <row r="99" spans="2:9" ht="15.75" customHeight="1">
      <c r="B99" s="602">
        <v>76</v>
      </c>
      <c r="C99" s="255" t="s">
        <v>54</v>
      </c>
      <c r="E99" s="262">
        <v>241</v>
      </c>
      <c r="F99" s="390">
        <f>'Account Information (INPUT)'!F121</f>
        <v>0</v>
      </c>
      <c r="G99" s="390">
        <f>'Account Information (INPUT)'!G121</f>
        <v>0</v>
      </c>
      <c r="H99" s="390">
        <f t="shared" si="4"/>
        <v>0</v>
      </c>
      <c r="I99" s="62"/>
    </row>
    <row r="100" spans="2:9" ht="15.75" customHeight="1">
      <c r="B100" s="602">
        <v>77</v>
      </c>
      <c r="C100" s="257"/>
      <c r="D100" s="167" t="s">
        <v>307</v>
      </c>
      <c r="E100" s="262"/>
      <c r="F100" s="355">
        <f>SUM(F89:F99)</f>
        <v>0</v>
      </c>
      <c r="G100" s="355">
        <f>SUM(G89:G99)</f>
        <v>0</v>
      </c>
      <c r="H100" s="355">
        <f>SUM(H89:H99)</f>
        <v>0</v>
      </c>
      <c r="I100" s="62"/>
    </row>
    <row r="101" spans="2:9" ht="15.75" customHeight="1">
      <c r="B101" s="602">
        <v>78</v>
      </c>
      <c r="C101" s="257"/>
      <c r="D101" s="264"/>
      <c r="E101" s="262"/>
      <c r="F101" s="390"/>
      <c r="G101" s="390"/>
      <c r="H101" s="390"/>
      <c r="I101" s="62"/>
    </row>
    <row r="102" spans="2:9" ht="15.75" customHeight="1">
      <c r="B102" s="602">
        <v>79</v>
      </c>
      <c r="C102" s="268" t="s">
        <v>257</v>
      </c>
      <c r="D102" s="269"/>
      <c r="E102" s="262"/>
      <c r="F102" s="390"/>
      <c r="G102" s="390"/>
      <c r="H102" s="390"/>
      <c r="I102" s="62"/>
    </row>
    <row r="103" spans="2:9" s="421" customFormat="1" ht="15.75" customHeight="1">
      <c r="B103" s="602">
        <v>80</v>
      </c>
      <c r="C103" s="458" t="s">
        <v>497</v>
      </c>
      <c r="D103" s="459"/>
      <c r="E103" s="457">
        <v>221</v>
      </c>
      <c r="F103" s="424">
        <f>'Account Information (INPUT)'!F101</f>
        <v>0</v>
      </c>
      <c r="G103" s="424">
        <f>'Account Information (INPUT)'!G101</f>
        <v>0</v>
      </c>
      <c r="H103" s="424">
        <f>(G103-F103)</f>
        <v>0</v>
      </c>
      <c r="I103" s="453"/>
    </row>
    <row r="104" spans="2:9" s="421" customFormat="1" ht="15.75" customHeight="1">
      <c r="B104" s="602">
        <v>81</v>
      </c>
      <c r="C104" s="458" t="s">
        <v>498</v>
      </c>
      <c r="D104" s="459"/>
      <c r="E104" s="457">
        <v>222</v>
      </c>
      <c r="F104" s="424">
        <f>'Account Information (INPUT)'!F102</f>
        <v>0</v>
      </c>
      <c r="G104" s="424">
        <f>'Account Information (INPUT)'!G102</f>
        <v>0</v>
      </c>
      <c r="H104" s="424">
        <f>(G104-F104)</f>
        <v>0</v>
      </c>
      <c r="I104" s="453"/>
    </row>
    <row r="105" spans="2:9" s="421" customFormat="1" ht="15.75" customHeight="1">
      <c r="B105" s="602">
        <v>82</v>
      </c>
      <c r="C105" s="458" t="s">
        <v>499</v>
      </c>
      <c r="D105" s="459"/>
      <c r="E105" s="457">
        <v>223</v>
      </c>
      <c r="F105" s="424">
        <f>'Account Information (INPUT)'!F103</f>
        <v>0</v>
      </c>
      <c r="G105" s="424">
        <f>'Account Information (INPUT)'!G103</f>
        <v>0</v>
      </c>
      <c r="H105" s="424">
        <f>(G105-F105)</f>
        <v>0</v>
      </c>
      <c r="I105" s="453"/>
    </row>
    <row r="106" spans="2:9" ht="15.75" customHeight="1">
      <c r="B106" s="602">
        <v>83</v>
      </c>
      <c r="C106" s="257" t="s">
        <v>260</v>
      </c>
      <c r="E106" s="262">
        <v>224</v>
      </c>
      <c r="F106" s="390">
        <f>'Account Information (INPUT)'!F104</f>
        <v>0</v>
      </c>
      <c r="G106" s="390">
        <f>'Account Information (INPUT)'!G104</f>
        <v>0</v>
      </c>
      <c r="H106" s="390">
        <f>(G106-F106)</f>
        <v>0</v>
      </c>
      <c r="I106" s="62"/>
    </row>
    <row r="107" spans="2:9" ht="15.75" customHeight="1">
      <c r="B107" s="602">
        <v>84</v>
      </c>
      <c r="C107" s="264"/>
      <c r="D107" s="167" t="s">
        <v>308</v>
      </c>
      <c r="E107" s="262"/>
      <c r="F107" s="355">
        <f>SUM(F103:F106)</f>
        <v>0</v>
      </c>
      <c r="G107" s="355">
        <f>SUM(G103:G106)</f>
        <v>0</v>
      </c>
      <c r="H107" s="355">
        <f>SUM(H103:H106)</f>
        <v>0</v>
      </c>
      <c r="I107" s="62"/>
    </row>
    <row r="108" spans="2:9" ht="15.75" customHeight="1">
      <c r="B108" s="602">
        <v>85</v>
      </c>
      <c r="C108" s="264"/>
      <c r="D108" s="167"/>
      <c r="E108" s="262"/>
      <c r="F108" s="390"/>
      <c r="G108" s="390"/>
      <c r="H108" s="390"/>
      <c r="I108" s="62"/>
    </row>
    <row r="109" spans="2:9" ht="15.75" customHeight="1">
      <c r="B109" s="602">
        <v>86</v>
      </c>
      <c r="C109" s="270" t="s">
        <v>264</v>
      </c>
      <c r="D109" s="62"/>
      <c r="E109" s="262"/>
      <c r="F109" s="390"/>
      <c r="G109" s="390"/>
      <c r="H109" s="390"/>
      <c r="I109" s="62"/>
    </row>
    <row r="110" spans="2:9" s="421" customFormat="1" ht="15.75" customHeight="1">
      <c r="B110" s="602">
        <v>87</v>
      </c>
      <c r="C110" s="463" t="s">
        <v>503</v>
      </c>
      <c r="D110" s="461"/>
      <c r="E110" s="462">
        <v>251</v>
      </c>
      <c r="F110" s="424">
        <f>'Account Information (INPUT)'!F122</f>
        <v>0</v>
      </c>
      <c r="G110" s="424">
        <f>'Account Information (INPUT)'!G122</f>
        <v>0</v>
      </c>
      <c r="H110" s="424">
        <f>(G110-F110)</f>
        <v>0</v>
      </c>
      <c r="I110" s="456"/>
    </row>
    <row r="111" spans="2:9" ht="15.75" customHeight="1">
      <c r="B111" s="602">
        <v>88</v>
      </c>
      <c r="C111" s="62" t="s">
        <v>56</v>
      </c>
      <c r="D111" s="116"/>
      <c r="E111" s="262">
        <v>252</v>
      </c>
      <c r="F111" s="390">
        <f>'Account Information (INPUT)'!F123</f>
        <v>0</v>
      </c>
      <c r="G111" s="390">
        <f>'Account Information (INPUT)'!G123</f>
        <v>0</v>
      </c>
      <c r="H111" s="390">
        <f>(G111-F111)</f>
        <v>0</v>
      </c>
      <c r="I111" s="62"/>
    </row>
    <row r="112" spans="2:9" ht="15.75" customHeight="1">
      <c r="B112" s="602">
        <v>89</v>
      </c>
      <c r="C112" s="62" t="s">
        <v>57</v>
      </c>
      <c r="D112" s="116"/>
      <c r="E112" s="262">
        <v>253</v>
      </c>
      <c r="F112" s="390">
        <f>'Account Information (INPUT)'!F124</f>
        <v>0</v>
      </c>
      <c r="G112" s="390">
        <f>'Account Information (INPUT)'!G124</f>
        <v>0</v>
      </c>
      <c r="H112" s="390">
        <f>(G112-F112)</f>
        <v>0</v>
      </c>
      <c r="I112" s="62"/>
    </row>
    <row r="113" spans="2:9" ht="15.75" customHeight="1">
      <c r="B113" s="602">
        <v>90</v>
      </c>
      <c r="C113" s="62" t="s">
        <v>60</v>
      </c>
      <c r="D113" s="116"/>
      <c r="E113" s="262">
        <v>255</v>
      </c>
      <c r="F113" s="390">
        <f>'Account Information (INPUT)'!F127</f>
        <v>0</v>
      </c>
      <c r="G113" s="390">
        <f>'Account Information (INPUT)'!G127</f>
        <v>0</v>
      </c>
      <c r="H113" s="390">
        <f>(G113-F113)</f>
        <v>0</v>
      </c>
      <c r="I113" s="62"/>
    </row>
    <row r="114" spans="2:9" ht="15.75" customHeight="1">
      <c r="B114" s="602">
        <v>91</v>
      </c>
      <c r="C114" s="62"/>
      <c r="D114" s="271" t="s">
        <v>309</v>
      </c>
      <c r="E114" s="262"/>
      <c r="F114" s="355">
        <f>SUM(F110:F113)</f>
        <v>0</v>
      </c>
      <c r="G114" s="355">
        <f>SUM(G110:G113)</f>
        <v>0</v>
      </c>
      <c r="H114" s="355">
        <f>SUM(H110:H113)</f>
        <v>0</v>
      </c>
      <c r="I114" s="62"/>
    </row>
    <row r="115" spans="2:9" ht="15.75" customHeight="1">
      <c r="B115" s="602">
        <v>92</v>
      </c>
      <c r="C115" s="264"/>
      <c r="D115" s="264"/>
      <c r="E115" s="262"/>
      <c r="F115" s="390"/>
      <c r="G115" s="390"/>
      <c r="H115" s="390"/>
      <c r="I115" s="62"/>
    </row>
    <row r="116" spans="2:9" ht="15.75" customHeight="1">
      <c r="B116" s="602">
        <v>93</v>
      </c>
      <c r="C116" s="272" t="s">
        <v>265</v>
      </c>
      <c r="D116" s="273"/>
      <c r="E116" s="262"/>
      <c r="F116" s="390"/>
      <c r="G116" s="390"/>
      <c r="H116" s="390"/>
      <c r="I116" s="62"/>
    </row>
    <row r="117" spans="2:9" s="421" customFormat="1" ht="15.75" customHeight="1">
      <c r="B117" s="602">
        <v>94</v>
      </c>
      <c r="C117" s="466" t="s">
        <v>504</v>
      </c>
      <c r="D117" s="467"/>
      <c r="E117" s="465">
        <v>261</v>
      </c>
      <c r="F117" s="424">
        <f>'Account Information (INPUT)'!F130</f>
        <v>0</v>
      </c>
      <c r="G117" s="424">
        <f>'Account Information (INPUT)'!G130</f>
        <v>0</v>
      </c>
      <c r="H117" s="424">
        <f>(G117-F117)</f>
        <v>0</v>
      </c>
      <c r="I117" s="460"/>
    </row>
    <row r="118" spans="2:9" s="421" customFormat="1" ht="15.75" customHeight="1">
      <c r="B118" s="602">
        <v>95</v>
      </c>
      <c r="C118" s="466" t="s">
        <v>505</v>
      </c>
      <c r="D118" s="467"/>
      <c r="E118" s="465">
        <v>262</v>
      </c>
      <c r="F118" s="424">
        <f>'Account Information (INPUT)'!F131</f>
        <v>0</v>
      </c>
      <c r="G118" s="424">
        <f>'Account Information (INPUT)'!G131</f>
        <v>0</v>
      </c>
      <c r="H118" s="424">
        <f>(G118-F118)</f>
        <v>0</v>
      </c>
      <c r="I118" s="460"/>
    </row>
    <row r="119" spans="2:9" s="421" customFormat="1" ht="15.75" customHeight="1">
      <c r="B119" s="602">
        <v>96</v>
      </c>
      <c r="C119" s="466" t="s">
        <v>506</v>
      </c>
      <c r="D119" s="467"/>
      <c r="E119" s="465">
        <v>263</v>
      </c>
      <c r="F119" s="424">
        <f>'Account Information (INPUT)'!F132</f>
        <v>0</v>
      </c>
      <c r="G119" s="424">
        <f>'Account Information (INPUT)'!G132</f>
        <v>0</v>
      </c>
      <c r="H119" s="424">
        <f>(G119-F119)</f>
        <v>0</v>
      </c>
      <c r="I119" s="460"/>
    </row>
    <row r="120" spans="2:9" ht="15.75" customHeight="1">
      <c r="B120" s="602">
        <v>97</v>
      </c>
      <c r="C120" s="62" t="s">
        <v>61</v>
      </c>
      <c r="D120" s="62"/>
      <c r="E120" s="262">
        <v>265</v>
      </c>
      <c r="F120" s="390">
        <f>'Account Information (INPUT)'!F133</f>
        <v>0</v>
      </c>
      <c r="G120" s="390">
        <f>'Account Information (INPUT)'!G133</f>
        <v>0</v>
      </c>
      <c r="H120" s="390">
        <f>(G120-F120)</f>
        <v>0</v>
      </c>
      <c r="I120" s="62"/>
    </row>
    <row r="121" spans="2:9" ht="15.75" customHeight="1">
      <c r="B121" s="602">
        <v>98</v>
      </c>
      <c r="C121" s="62"/>
      <c r="D121" s="167" t="s">
        <v>310</v>
      </c>
      <c r="E121" s="262"/>
      <c r="F121" s="355">
        <f>SUM(F117:F120)</f>
        <v>0</v>
      </c>
      <c r="G121" s="355">
        <f>SUM(G117:G120)</f>
        <v>0</v>
      </c>
      <c r="H121" s="355">
        <f>SUM(H117:H120)</f>
        <v>0</v>
      </c>
      <c r="I121" s="62"/>
    </row>
    <row r="122" spans="2:17" ht="15.75" customHeight="1">
      <c r="B122" s="602">
        <v>99</v>
      </c>
      <c r="C122" s="62"/>
      <c r="D122" s="62"/>
      <c r="E122" s="262"/>
      <c r="F122" s="390"/>
      <c r="G122" s="390"/>
      <c r="H122" s="390"/>
      <c r="I122" s="62"/>
      <c r="K122" s="62"/>
      <c r="L122" s="62"/>
      <c r="M122" s="62"/>
      <c r="N122" s="62"/>
      <c r="O122" s="62"/>
      <c r="P122" s="62"/>
      <c r="Q122" s="62"/>
    </row>
    <row r="123" spans="2:17" ht="15.75" customHeight="1">
      <c r="B123" s="602">
        <v>100</v>
      </c>
      <c r="C123" s="166" t="s">
        <v>266</v>
      </c>
      <c r="D123" s="62"/>
      <c r="E123" s="262"/>
      <c r="F123" s="390"/>
      <c r="G123" s="390"/>
      <c r="H123" s="390"/>
      <c r="I123" s="62"/>
      <c r="K123" s="166"/>
      <c r="L123" s="62"/>
      <c r="M123" s="266"/>
      <c r="N123" s="263"/>
      <c r="O123" s="263"/>
      <c r="P123" s="263"/>
      <c r="Q123" s="62"/>
    </row>
    <row r="124" spans="2:17" ht="15.75" customHeight="1">
      <c r="B124" s="602">
        <v>101</v>
      </c>
      <c r="C124" s="160" t="s">
        <v>63</v>
      </c>
      <c r="D124" s="62"/>
      <c r="E124" s="262">
        <v>281</v>
      </c>
      <c r="F124" s="390">
        <f>'Account Information (INPUT)'!F136</f>
        <v>0</v>
      </c>
      <c r="G124" s="390">
        <f>'Account Information (INPUT)'!G136</f>
        <v>0</v>
      </c>
      <c r="H124" s="390">
        <f>(G124-F124)</f>
        <v>0</v>
      </c>
      <c r="I124" s="62"/>
      <c r="K124" s="160"/>
      <c r="L124" s="62"/>
      <c r="M124" s="266"/>
      <c r="N124" s="263"/>
      <c r="O124" s="263"/>
      <c r="P124" s="263"/>
      <c r="Q124" s="62"/>
    </row>
    <row r="125" spans="2:17" ht="15.75" customHeight="1">
      <c r="B125" s="602">
        <v>102</v>
      </c>
      <c r="C125" s="160" t="s">
        <v>64</v>
      </c>
      <c r="D125" s="63"/>
      <c r="E125" s="262">
        <v>282</v>
      </c>
      <c r="F125" s="390">
        <f>'Account Information (INPUT)'!F137</f>
        <v>0</v>
      </c>
      <c r="G125" s="390">
        <f>'Account Information (INPUT)'!G137</f>
        <v>0</v>
      </c>
      <c r="H125" s="390">
        <f>(G125-F125)</f>
        <v>0</v>
      </c>
      <c r="I125" s="62"/>
      <c r="K125" s="62"/>
      <c r="L125" s="274"/>
      <c r="M125" s="266"/>
      <c r="N125" s="263"/>
      <c r="O125" s="263"/>
      <c r="P125" s="263"/>
      <c r="Q125" s="62"/>
    </row>
    <row r="126" spans="2:17" ht="15.75" customHeight="1">
      <c r="B126" s="602">
        <v>103</v>
      </c>
      <c r="C126" s="160" t="s">
        <v>65</v>
      </c>
      <c r="D126" s="265"/>
      <c r="E126" s="262">
        <v>283</v>
      </c>
      <c r="F126" s="390">
        <f>'Account Information (INPUT)'!F138</f>
        <v>0</v>
      </c>
      <c r="G126" s="390">
        <f>'Account Information (INPUT)'!G138</f>
        <v>0</v>
      </c>
      <c r="H126" s="390">
        <f>(G126-F126)</f>
        <v>0</v>
      </c>
      <c r="I126" s="62"/>
      <c r="K126" s="160"/>
      <c r="L126" s="167"/>
      <c r="M126" s="266"/>
      <c r="N126" s="263"/>
      <c r="O126" s="263"/>
      <c r="P126" s="263"/>
      <c r="Q126" s="62"/>
    </row>
    <row r="127" spans="2:17" ht="15.75" customHeight="1">
      <c r="B127" s="602">
        <v>104</v>
      </c>
      <c r="C127" s="160"/>
      <c r="D127" s="167" t="s">
        <v>311</v>
      </c>
      <c r="E127" s="262"/>
      <c r="F127" s="355">
        <f>SUM(F124:F126)</f>
        <v>0</v>
      </c>
      <c r="G127" s="355">
        <f>SUM(G124:G126)</f>
        <v>0</v>
      </c>
      <c r="H127" s="355">
        <f>SUM(H124:H126)</f>
        <v>0</v>
      </c>
      <c r="I127" s="62"/>
      <c r="K127" s="62"/>
      <c r="L127" s="62"/>
      <c r="M127" s="62"/>
      <c r="N127" s="62"/>
      <c r="O127" s="62"/>
      <c r="P127" s="62"/>
      <c r="Q127" s="62"/>
    </row>
    <row r="128" spans="2:17" ht="15.75" customHeight="1" thickBot="1">
      <c r="B128" s="602">
        <v>105</v>
      </c>
      <c r="D128" s="168" t="s">
        <v>312</v>
      </c>
      <c r="E128" s="262"/>
      <c r="F128" s="394">
        <f>SUM(F100+F107+F114+F121+F127)</f>
        <v>0</v>
      </c>
      <c r="G128" s="394">
        <f>SUM(G100+G107+G114+G121+G127)</f>
        <v>0</v>
      </c>
      <c r="H128" s="394">
        <f>SUM(H100+H107+H114+H121+H127)</f>
        <v>0</v>
      </c>
      <c r="I128" s="62"/>
      <c r="K128" s="62"/>
      <c r="L128" s="62"/>
      <c r="M128" s="62"/>
      <c r="N128" s="62"/>
      <c r="O128" s="62"/>
      <c r="P128" s="62"/>
      <c r="Q128" s="62"/>
    </row>
    <row r="129" spans="2:9" ht="15.75" customHeight="1" thickTop="1">
      <c r="B129" s="602">
        <v>106</v>
      </c>
      <c r="C129" s="160"/>
      <c r="D129" s="62"/>
      <c r="E129" s="262"/>
      <c r="F129" s="390"/>
      <c r="G129" s="390"/>
      <c r="H129" s="390"/>
      <c r="I129" s="62"/>
    </row>
    <row r="130" spans="2:9" ht="15.75" customHeight="1">
      <c r="B130" s="602">
        <v>107</v>
      </c>
      <c r="C130" s="160"/>
      <c r="D130" s="63"/>
      <c r="E130" s="262"/>
      <c r="F130" s="390"/>
      <c r="G130" s="390"/>
      <c r="H130" s="390"/>
      <c r="I130" s="62"/>
    </row>
    <row r="131" spans="2:9" ht="15.75" customHeight="1">
      <c r="B131" s="602">
        <v>108</v>
      </c>
      <c r="C131" s="264"/>
      <c r="D131" s="267" t="s">
        <v>253</v>
      </c>
      <c r="E131" s="262"/>
      <c r="F131" s="390"/>
      <c r="G131" s="390"/>
      <c r="H131" s="390"/>
      <c r="I131" s="62"/>
    </row>
    <row r="132" spans="2:9" ht="15.75" customHeight="1">
      <c r="B132" s="602">
        <v>109</v>
      </c>
      <c r="C132" s="268" t="s">
        <v>254</v>
      </c>
      <c r="D132" s="264"/>
      <c r="E132" s="262"/>
      <c r="F132" s="390"/>
      <c r="G132" s="390"/>
      <c r="H132" s="390"/>
      <c r="I132" s="62"/>
    </row>
    <row r="133" spans="2:9" ht="15.75" customHeight="1">
      <c r="B133" s="602">
        <v>110</v>
      </c>
      <c r="C133" s="126" t="s">
        <v>66</v>
      </c>
      <c r="E133" s="262">
        <v>201</v>
      </c>
      <c r="F133" s="390">
        <f>'Account Information (INPUT)'!F85</f>
        <v>0</v>
      </c>
      <c r="G133" s="424">
        <f>'Account Information (INPUT)'!G85</f>
        <v>0</v>
      </c>
      <c r="H133" s="390">
        <f>(G133-F133)</f>
        <v>0</v>
      </c>
      <c r="I133" s="62"/>
    </row>
    <row r="134" spans="2:9" s="421" customFormat="1" ht="15.75" customHeight="1">
      <c r="B134" s="602">
        <v>111</v>
      </c>
      <c r="C134" s="471" t="s">
        <v>486</v>
      </c>
      <c r="D134" s="468"/>
      <c r="E134" s="470">
        <v>202</v>
      </c>
      <c r="F134" s="424">
        <f>'Account Information (INPUT)'!F86</f>
        <v>0</v>
      </c>
      <c r="G134" s="424">
        <f>'Account Information (INPUT)'!G86</f>
        <v>0</v>
      </c>
      <c r="H134" s="424">
        <f aca="true" t="shared" si="5" ref="H134:H148">(G134-F134)</f>
        <v>0</v>
      </c>
      <c r="I134" s="464"/>
    </row>
    <row r="135" spans="2:9" s="421" customFormat="1" ht="15.75" customHeight="1">
      <c r="B135" s="602">
        <v>112</v>
      </c>
      <c r="C135" s="471" t="s">
        <v>487</v>
      </c>
      <c r="D135" s="468"/>
      <c r="E135" s="470">
        <v>203</v>
      </c>
      <c r="F135" s="424">
        <f>'Account Information (INPUT)'!F87</f>
        <v>0</v>
      </c>
      <c r="G135" s="424">
        <f>'Account Information (INPUT)'!G87</f>
        <v>0</v>
      </c>
      <c r="H135" s="424">
        <f t="shared" si="5"/>
        <v>0</v>
      </c>
      <c r="I135" s="464"/>
    </row>
    <row r="136" spans="2:9" ht="15.75" customHeight="1">
      <c r="B136" s="602">
        <v>113</v>
      </c>
      <c r="C136" s="126" t="s">
        <v>67</v>
      </c>
      <c r="E136" s="262">
        <v>204</v>
      </c>
      <c r="F136" s="390">
        <f>'Account Information (INPUT)'!F88</f>
        <v>0</v>
      </c>
      <c r="G136" s="424">
        <f>'Account Information (INPUT)'!G88</f>
        <v>0</v>
      </c>
      <c r="H136" s="424">
        <f t="shared" si="5"/>
        <v>0</v>
      </c>
      <c r="I136" s="62"/>
    </row>
    <row r="137" spans="2:9" s="421" customFormat="1" ht="15.75" customHeight="1">
      <c r="B137" s="602">
        <v>114</v>
      </c>
      <c r="C137" s="475" t="s">
        <v>488</v>
      </c>
      <c r="D137" s="472"/>
      <c r="E137" s="474">
        <v>205</v>
      </c>
      <c r="F137" s="424">
        <f>'Account Information (INPUT)'!F89</f>
        <v>0</v>
      </c>
      <c r="G137" s="424">
        <f>'Account Information (INPUT)'!G89</f>
        <v>0</v>
      </c>
      <c r="H137" s="424">
        <f t="shared" si="5"/>
        <v>0</v>
      </c>
      <c r="I137" s="469"/>
    </row>
    <row r="138" spans="2:9" s="421" customFormat="1" ht="15.75" customHeight="1">
      <c r="B138" s="602">
        <v>115</v>
      </c>
      <c r="C138" s="475" t="s">
        <v>489</v>
      </c>
      <c r="D138" s="472"/>
      <c r="E138" s="474">
        <v>206</v>
      </c>
      <c r="F138" s="424">
        <f>'Account Information (INPUT)'!F90</f>
        <v>0</v>
      </c>
      <c r="G138" s="424">
        <f>'Account Information (INPUT)'!G90</f>
        <v>0</v>
      </c>
      <c r="H138" s="424">
        <f t="shared" si="5"/>
        <v>0</v>
      </c>
      <c r="I138" s="469"/>
    </row>
    <row r="139" spans="2:9" s="421" customFormat="1" ht="15.75" customHeight="1">
      <c r="B139" s="602">
        <v>116</v>
      </c>
      <c r="C139" s="475" t="s">
        <v>490</v>
      </c>
      <c r="D139" s="472"/>
      <c r="E139" s="474">
        <v>207</v>
      </c>
      <c r="F139" s="424">
        <f>'Account Information (INPUT)'!F91</f>
        <v>0</v>
      </c>
      <c r="G139" s="424">
        <f>'Account Information (INPUT)'!G91</f>
        <v>0</v>
      </c>
      <c r="H139" s="424">
        <f t="shared" si="5"/>
        <v>0</v>
      </c>
      <c r="I139" s="469"/>
    </row>
    <row r="140" spans="2:9" s="421" customFormat="1" ht="15.75" customHeight="1">
      <c r="B140" s="602">
        <v>117</v>
      </c>
      <c r="C140" s="475" t="s">
        <v>491</v>
      </c>
      <c r="D140" s="472"/>
      <c r="E140" s="474">
        <v>209</v>
      </c>
      <c r="F140" s="424">
        <f>'Account Information (INPUT)'!F92</f>
        <v>0</v>
      </c>
      <c r="G140" s="424">
        <f>'Account Information (INPUT)'!G92</f>
        <v>0</v>
      </c>
      <c r="H140" s="424">
        <f t="shared" si="5"/>
        <v>0</v>
      </c>
      <c r="I140" s="469"/>
    </row>
    <row r="141" spans="2:9" s="421" customFormat="1" ht="15.75" customHeight="1">
      <c r="B141" s="602">
        <v>118</v>
      </c>
      <c r="C141" s="475" t="s">
        <v>492</v>
      </c>
      <c r="D141" s="472"/>
      <c r="E141" s="474">
        <v>210</v>
      </c>
      <c r="F141" s="424">
        <f>'Account Information (INPUT)'!F93</f>
        <v>0</v>
      </c>
      <c r="G141" s="424">
        <f>'Account Information (INPUT)'!G93</f>
        <v>0</v>
      </c>
      <c r="H141" s="424">
        <f t="shared" si="5"/>
        <v>0</v>
      </c>
      <c r="I141" s="469"/>
    </row>
    <row r="142" spans="2:9" ht="15.75" customHeight="1">
      <c r="B142" s="602">
        <v>119</v>
      </c>
      <c r="C142" s="126" t="s">
        <v>68</v>
      </c>
      <c r="E142" s="262">
        <v>211</v>
      </c>
      <c r="F142" s="390">
        <f>'Account Information (INPUT)'!F94</f>
        <v>0</v>
      </c>
      <c r="G142" s="424">
        <f>'Account Information (INPUT)'!G94</f>
        <v>0</v>
      </c>
      <c r="H142" s="424">
        <f t="shared" si="5"/>
        <v>0</v>
      </c>
      <c r="I142" s="62"/>
    </row>
    <row r="143" spans="2:9" s="421" customFormat="1" ht="15.75" customHeight="1">
      <c r="B143" s="602">
        <v>120</v>
      </c>
      <c r="C143" s="479" t="s">
        <v>493</v>
      </c>
      <c r="D143" s="476"/>
      <c r="E143" s="478">
        <v>212</v>
      </c>
      <c r="F143" s="424">
        <f>'Account Information (INPUT)'!F95</f>
        <v>0</v>
      </c>
      <c r="G143" s="424">
        <f>'Account Information (INPUT)'!G95</f>
        <v>0</v>
      </c>
      <c r="H143" s="424">
        <f t="shared" si="5"/>
        <v>0</v>
      </c>
      <c r="I143" s="473"/>
    </row>
    <row r="144" spans="2:9" s="421" customFormat="1" ht="15.75" customHeight="1">
      <c r="B144" s="611">
        <v>121</v>
      </c>
      <c r="C144" s="479" t="s">
        <v>494</v>
      </c>
      <c r="D144" s="476"/>
      <c r="E144" s="478">
        <v>213</v>
      </c>
      <c r="F144" s="424">
        <f>'Account Information (INPUT)'!F96</f>
        <v>0</v>
      </c>
      <c r="G144" s="424">
        <f>'Account Information (INPUT)'!G96</f>
        <v>0</v>
      </c>
      <c r="H144" s="424">
        <f t="shared" si="5"/>
        <v>0</v>
      </c>
      <c r="I144" s="473"/>
    </row>
    <row r="145" spans="2:9" s="421" customFormat="1" ht="15.75" customHeight="1">
      <c r="B145" s="611">
        <v>122</v>
      </c>
      <c r="C145" s="479" t="s">
        <v>495</v>
      </c>
      <c r="D145" s="476"/>
      <c r="E145" s="478">
        <v>214</v>
      </c>
      <c r="F145" s="424">
        <f>'Account Information (INPUT)'!F97</f>
        <v>0</v>
      </c>
      <c r="G145" s="424">
        <f>'Account Information (INPUT)'!G97</f>
        <v>0</v>
      </c>
      <c r="H145" s="424">
        <f t="shared" si="5"/>
        <v>0</v>
      </c>
      <c r="I145" s="473"/>
    </row>
    <row r="146" spans="2:9" ht="15.75" customHeight="1">
      <c r="B146" s="611">
        <v>123</v>
      </c>
      <c r="C146" s="126" t="s">
        <v>224</v>
      </c>
      <c r="E146" s="262">
        <v>215</v>
      </c>
      <c r="F146" s="390">
        <f>'Account Information (INPUT)'!F98</f>
        <v>0</v>
      </c>
      <c r="G146" s="424">
        <f>'Account Information (INPUT)'!G98</f>
        <v>0</v>
      </c>
      <c r="H146" s="424">
        <f t="shared" si="5"/>
        <v>0</v>
      </c>
      <c r="I146" s="62"/>
    </row>
    <row r="147" spans="2:9" s="421" customFormat="1" ht="15.75" customHeight="1">
      <c r="B147" s="611">
        <v>124</v>
      </c>
      <c r="C147" s="483" t="s">
        <v>496</v>
      </c>
      <c r="D147" s="480"/>
      <c r="E147" s="482">
        <v>216</v>
      </c>
      <c r="F147" s="424">
        <f>'Account Information (INPUT)'!F99</f>
        <v>0</v>
      </c>
      <c r="G147" s="424">
        <f>'Account Information (INPUT)'!G99</f>
        <v>0</v>
      </c>
      <c r="H147" s="424">
        <f t="shared" si="5"/>
        <v>0</v>
      </c>
      <c r="I147" s="477"/>
    </row>
    <row r="148" spans="2:9" ht="15.75" customHeight="1">
      <c r="B148" s="611">
        <v>125</v>
      </c>
      <c r="C148" s="126" t="s">
        <v>225</v>
      </c>
      <c r="E148" s="262">
        <v>218</v>
      </c>
      <c r="F148" s="390">
        <f>'Account Information (INPUT)'!F100</f>
        <v>0</v>
      </c>
      <c r="G148" s="424">
        <f>'Account Information (INPUT)'!G100</f>
        <v>0</v>
      </c>
      <c r="H148" s="424">
        <f t="shared" si="5"/>
        <v>0</v>
      </c>
      <c r="I148" s="62"/>
    </row>
    <row r="149" spans="2:9" ht="15.75" customHeight="1">
      <c r="B149" s="611">
        <v>126</v>
      </c>
      <c r="C149" s="126"/>
      <c r="D149" s="167" t="s">
        <v>313</v>
      </c>
      <c r="E149" s="262"/>
      <c r="F149" s="355">
        <f>SUM(F133:F148)</f>
        <v>0</v>
      </c>
      <c r="G149" s="355">
        <f>SUM(G133:G148)</f>
        <v>0</v>
      </c>
      <c r="H149" s="355">
        <f>SUM(H133:H148)</f>
        <v>0</v>
      </c>
      <c r="I149" s="62"/>
    </row>
    <row r="150" spans="2:9" ht="15.75" customHeight="1" thickBot="1">
      <c r="B150" s="611">
        <v>127</v>
      </c>
      <c r="C150" s="126"/>
      <c r="D150" s="275" t="s">
        <v>314</v>
      </c>
      <c r="E150" s="262"/>
      <c r="F150" s="394">
        <f>SUM(F128+F149)</f>
        <v>0</v>
      </c>
      <c r="G150" s="394">
        <f>SUM(G128+G149)</f>
        <v>0</v>
      </c>
      <c r="H150" s="393">
        <f>SUM(H128+H149)</f>
        <v>0</v>
      </c>
      <c r="I150" s="62"/>
    </row>
    <row r="151" spans="3:9" ht="15.75" customHeight="1" thickTop="1">
      <c r="C151" s="126"/>
      <c r="E151" s="266"/>
      <c r="F151" s="263"/>
      <c r="G151" s="263"/>
      <c r="H151" s="263"/>
      <c r="I151" s="62"/>
    </row>
    <row r="152" spans="3:9" ht="15.75" customHeight="1">
      <c r="C152" s="775">
        <f>IF(F75&lt;&gt;F150,"** LAST YEARS - ASSETS total DOES NOT match LIABILITIES plus EQUITY **","")</f>
      </c>
      <c r="D152" s="775"/>
      <c r="E152" s="775"/>
      <c r="F152" s="775"/>
      <c r="G152" s="775"/>
      <c r="H152" s="775"/>
      <c r="I152" s="62"/>
    </row>
    <row r="153" spans="3:9" ht="15.75" customHeight="1">
      <c r="C153" s="775">
        <f>IF(G75&lt;&gt;G150,"** THIS YEARS - ASSETS total DOES NOT match LIABILITIES plus EQUITY **","")</f>
      </c>
      <c r="D153" s="775"/>
      <c r="E153" s="775"/>
      <c r="F153" s="775"/>
      <c r="G153" s="775"/>
      <c r="H153" s="775"/>
      <c r="I153" s="62"/>
    </row>
    <row r="154" spans="3:9" ht="15.75" customHeight="1">
      <c r="C154" s="327"/>
      <c r="D154" s="300"/>
      <c r="E154" s="301"/>
      <c r="F154" s="302"/>
      <c r="G154" s="302"/>
      <c r="H154" s="302"/>
      <c r="I154" s="62"/>
    </row>
    <row r="155" spans="3:9" ht="15.75" customHeight="1">
      <c r="C155" s="327"/>
      <c r="D155" s="168"/>
      <c r="E155" s="266"/>
      <c r="F155" s="263"/>
      <c r="G155" s="263"/>
      <c r="H155" s="263"/>
      <c r="I155" s="62"/>
    </row>
    <row r="156" spans="3:9" ht="15.75" customHeight="1">
      <c r="C156" s="257"/>
      <c r="D156" s="264"/>
      <c r="E156" s="266"/>
      <c r="F156" s="263"/>
      <c r="G156" s="263"/>
      <c r="H156" s="263"/>
      <c r="I156" s="62"/>
    </row>
    <row r="157" spans="4:9" ht="15.75" customHeight="1">
      <c r="D157" s="62"/>
      <c r="E157" s="266"/>
      <c r="F157" s="263"/>
      <c r="G157" s="263"/>
      <c r="H157" s="263"/>
      <c r="I157" s="62"/>
    </row>
    <row r="158" spans="3:9" ht="15.75" customHeight="1">
      <c r="C158" s="62"/>
      <c r="D158" s="160"/>
      <c r="E158" s="266"/>
      <c r="F158" s="263"/>
      <c r="G158" s="263"/>
      <c r="H158" s="263"/>
      <c r="I158" s="62"/>
    </row>
    <row r="159" spans="3:9" ht="15.75" customHeight="1">
      <c r="C159" s="62"/>
      <c r="D159" s="62"/>
      <c r="E159" s="266"/>
      <c r="F159" s="263"/>
      <c r="G159" s="263"/>
      <c r="H159" s="263"/>
      <c r="I159" s="62"/>
    </row>
    <row r="160" spans="3:9" ht="15.75" customHeight="1">
      <c r="C160" s="62"/>
      <c r="D160" s="62"/>
      <c r="E160" s="266"/>
      <c r="F160" s="263"/>
      <c r="G160" s="263"/>
      <c r="H160" s="263"/>
      <c r="I160" s="62"/>
    </row>
    <row r="161" spans="3:9" ht="15.75" customHeight="1">
      <c r="C161" s="62"/>
      <c r="D161" s="62"/>
      <c r="E161" s="266"/>
      <c r="F161" s="263"/>
      <c r="G161" s="263"/>
      <c r="H161" s="263"/>
      <c r="I161" s="62"/>
    </row>
    <row r="162" spans="3:9" ht="15.75" customHeight="1">
      <c r="C162" s="62"/>
      <c r="D162" s="62"/>
      <c r="E162" s="266"/>
      <c r="F162" s="263"/>
      <c r="G162" s="263"/>
      <c r="H162" s="263"/>
      <c r="I162" s="62"/>
    </row>
    <row r="163" spans="3:9" ht="15.75" customHeight="1">
      <c r="C163" s="62"/>
      <c r="D163" s="167"/>
      <c r="E163" s="266"/>
      <c r="F163" s="263"/>
      <c r="G163" s="263"/>
      <c r="H163" s="263"/>
      <c r="I163" s="62"/>
    </row>
    <row r="164" spans="3:9" ht="15.75" customHeight="1">
      <c r="C164" s="264"/>
      <c r="D164" s="264"/>
      <c r="E164" s="266"/>
      <c r="F164" s="263"/>
      <c r="G164" s="263"/>
      <c r="H164" s="263"/>
      <c r="I164" s="62"/>
    </row>
    <row r="165" spans="3:9" ht="15.75" customHeight="1">
      <c r="C165" s="264"/>
      <c r="D165" s="264"/>
      <c r="E165" s="266"/>
      <c r="F165" s="263"/>
      <c r="G165" s="263"/>
      <c r="H165" s="263"/>
      <c r="I165" s="62"/>
    </row>
    <row r="166" spans="3:9" ht="15.75" customHeight="1">
      <c r="C166" s="257"/>
      <c r="D166" s="264"/>
      <c r="E166" s="266"/>
      <c r="F166" s="263"/>
      <c r="G166" s="263"/>
      <c r="H166" s="276"/>
      <c r="I166" s="62"/>
    </row>
    <row r="167" spans="3:9" ht="15.75" customHeight="1">
      <c r="C167" s="257"/>
      <c r="D167" s="264"/>
      <c r="E167" s="266"/>
      <c r="F167" s="62"/>
      <c r="G167" s="62"/>
      <c r="I167" s="62"/>
    </row>
    <row r="168" spans="3:9" ht="15.75" customHeight="1">
      <c r="C168" s="257"/>
      <c r="D168" s="264"/>
      <c r="E168" s="266"/>
      <c r="F168" s="62"/>
      <c r="G168" s="62"/>
      <c r="I168" s="62"/>
    </row>
    <row r="169" spans="4:9" ht="15.75" customHeight="1">
      <c r="D169" s="62"/>
      <c r="E169" s="266"/>
      <c r="F169" s="62"/>
      <c r="G169" s="62"/>
      <c r="I169" s="62"/>
    </row>
    <row r="170" spans="4:9" ht="15.75" customHeight="1">
      <c r="D170" s="62"/>
      <c r="E170" s="266"/>
      <c r="F170" s="62"/>
      <c r="G170" s="62"/>
      <c r="I170" s="62"/>
    </row>
    <row r="171" spans="4:9" ht="15.75" customHeight="1">
      <c r="D171" s="62"/>
      <c r="E171" s="266"/>
      <c r="F171" s="62"/>
      <c r="G171" s="62"/>
      <c r="I171" s="62"/>
    </row>
    <row r="172" spans="4:9" ht="15.75" customHeight="1">
      <c r="D172" s="62"/>
      <c r="E172" s="266"/>
      <c r="F172" s="62"/>
      <c r="G172" s="62"/>
      <c r="I172" s="62"/>
    </row>
    <row r="173" spans="4:9" ht="15.75" customHeight="1">
      <c r="D173" s="62"/>
      <c r="E173" s="266"/>
      <c r="F173" s="62"/>
      <c r="G173" s="62"/>
      <c r="I173" s="62"/>
    </row>
    <row r="174" spans="4:9" ht="15.75" customHeight="1">
      <c r="D174" s="62"/>
      <c r="E174" s="266"/>
      <c r="F174" s="62"/>
      <c r="G174" s="62"/>
      <c r="I174" s="62"/>
    </row>
    <row r="175" spans="4:9" ht="15.75" customHeight="1">
      <c r="D175" s="62"/>
      <c r="E175" s="266"/>
      <c r="F175" s="62"/>
      <c r="G175" s="62"/>
      <c r="I175" s="62"/>
    </row>
    <row r="176" spans="4:9" ht="15.75" customHeight="1">
      <c r="D176" s="62"/>
      <c r="E176" s="266"/>
      <c r="F176" s="62"/>
      <c r="G176" s="62"/>
      <c r="I176" s="62"/>
    </row>
    <row r="177" spans="4:9" ht="15.75" customHeight="1">
      <c r="D177" s="62"/>
      <c r="E177" s="266"/>
      <c r="F177" s="62"/>
      <c r="G177" s="62"/>
      <c r="I177" s="62"/>
    </row>
    <row r="178" spans="4:9" ht="15.75" customHeight="1">
      <c r="D178" s="62"/>
      <c r="E178" s="266"/>
      <c r="F178" s="62"/>
      <c r="G178" s="62"/>
      <c r="I178" s="62"/>
    </row>
    <row r="179" spans="4:9" ht="15.75" customHeight="1">
      <c r="D179" s="62"/>
      <c r="E179" s="266"/>
      <c r="F179" s="62"/>
      <c r="G179" s="62"/>
      <c r="I179" s="62"/>
    </row>
    <row r="180" spans="4:9" ht="15.75" customHeight="1">
      <c r="D180" s="62"/>
      <c r="E180" s="266"/>
      <c r="F180" s="62"/>
      <c r="G180" s="62"/>
      <c r="I180" s="62"/>
    </row>
    <row r="181" spans="4:9" ht="15.75" customHeight="1">
      <c r="D181" s="62"/>
      <c r="E181" s="266"/>
      <c r="F181" s="62"/>
      <c r="G181" s="62"/>
      <c r="I181" s="62"/>
    </row>
    <row r="182" spans="4:7" ht="15.75" customHeight="1">
      <c r="D182" s="62"/>
      <c r="E182" s="266"/>
      <c r="F182" s="62"/>
      <c r="G182" s="62"/>
    </row>
    <row r="183" spans="4:7" ht="15.75" customHeight="1">
      <c r="D183" s="62"/>
      <c r="E183" s="266"/>
      <c r="F183" s="62"/>
      <c r="G183" s="62"/>
    </row>
    <row r="184" spans="4:7" ht="15.75" customHeight="1">
      <c r="D184" s="62"/>
      <c r="E184" s="266"/>
      <c r="F184" s="62"/>
      <c r="G184" s="62"/>
    </row>
    <row r="185" spans="4:7" ht="15.75" customHeight="1">
      <c r="D185" s="62"/>
      <c r="E185" s="266"/>
      <c r="F185" s="62"/>
      <c r="G185" s="62"/>
    </row>
    <row r="186" spans="4:7" ht="15.75" customHeight="1">
      <c r="D186" s="62"/>
      <c r="E186" s="266"/>
      <c r="F186" s="62"/>
      <c r="G186" s="62"/>
    </row>
    <row r="187" spans="4:7" ht="15.75" customHeight="1">
      <c r="D187" s="62"/>
      <c r="E187" s="266"/>
      <c r="F187" s="62"/>
      <c r="G187" s="62"/>
    </row>
    <row r="188" spans="4:7" ht="15.75" customHeight="1">
      <c r="D188" s="62"/>
      <c r="E188" s="266"/>
      <c r="F188" s="62"/>
      <c r="G188" s="62"/>
    </row>
    <row r="189" spans="4:7" ht="15.75" customHeight="1">
      <c r="D189" s="62"/>
      <c r="E189" s="266"/>
      <c r="F189" s="62"/>
      <c r="G189" s="62"/>
    </row>
    <row r="190" spans="4:7" ht="15.75" customHeight="1">
      <c r="D190" s="62"/>
      <c r="E190" s="266"/>
      <c r="F190" s="62"/>
      <c r="G190" s="62"/>
    </row>
    <row r="191" spans="4:7" ht="15.75" customHeight="1">
      <c r="D191" s="62"/>
      <c r="E191" s="266"/>
      <c r="F191" s="62"/>
      <c r="G191" s="62"/>
    </row>
    <row r="192" spans="4:7" ht="15.75" customHeight="1">
      <c r="D192" s="62"/>
      <c r="E192" s="266"/>
      <c r="F192" s="62"/>
      <c r="G192" s="62"/>
    </row>
    <row r="193" spans="4:7" ht="15.75" customHeight="1">
      <c r="D193" s="62"/>
      <c r="E193" s="266"/>
      <c r="F193" s="62"/>
      <c r="G193" s="62"/>
    </row>
    <row r="194" spans="4:7" ht="15.75" customHeight="1">
      <c r="D194" s="62"/>
      <c r="E194" s="266"/>
      <c r="F194" s="62"/>
      <c r="G194" s="62"/>
    </row>
    <row r="195" spans="4:7" ht="15.75" customHeight="1">
      <c r="D195" s="62"/>
      <c r="E195" s="266"/>
      <c r="F195" s="62"/>
      <c r="G195" s="62"/>
    </row>
    <row r="196" spans="4:7" ht="15.75" customHeight="1">
      <c r="D196" s="62"/>
      <c r="E196" s="266"/>
      <c r="F196" s="62"/>
      <c r="G196" s="62"/>
    </row>
    <row r="197" spans="4:7" ht="15.75" customHeight="1">
      <c r="D197" s="62"/>
      <c r="E197" s="266"/>
      <c r="F197" s="62"/>
      <c r="G197" s="62"/>
    </row>
    <row r="198" spans="4:7" ht="15.75" customHeight="1">
      <c r="D198" s="62"/>
      <c r="E198" s="266"/>
      <c r="F198" s="62"/>
      <c r="G198" s="62"/>
    </row>
    <row r="199" spans="4:7" ht="15.75" customHeight="1">
      <c r="D199" s="62"/>
      <c r="E199" s="266"/>
      <c r="F199" s="62"/>
      <c r="G199" s="62"/>
    </row>
    <row r="200" spans="4:7" ht="15.75" customHeight="1">
      <c r="D200" s="62"/>
      <c r="E200" s="266"/>
      <c r="F200" s="62"/>
      <c r="G200" s="62"/>
    </row>
    <row r="201" spans="4:7" ht="15.75" customHeight="1">
      <c r="D201" s="62"/>
      <c r="E201" s="266"/>
      <c r="F201" s="62"/>
      <c r="G201" s="62"/>
    </row>
    <row r="202" spans="4:7" ht="15.75" customHeight="1">
      <c r="D202" s="62"/>
      <c r="E202" s="266"/>
      <c r="F202" s="62"/>
      <c r="G202" s="62"/>
    </row>
    <row r="203" spans="4:7" ht="15.75" customHeight="1">
      <c r="D203" s="62"/>
      <c r="E203" s="266"/>
      <c r="F203" s="62"/>
      <c r="G203" s="62"/>
    </row>
    <row r="204" spans="4:7" ht="15.75" customHeight="1">
      <c r="D204" s="62"/>
      <c r="E204" s="266"/>
      <c r="F204" s="62"/>
      <c r="G204" s="62"/>
    </row>
    <row r="205" spans="4:7" ht="15.75" customHeight="1">
      <c r="D205" s="62"/>
      <c r="E205" s="266"/>
      <c r="F205" s="62"/>
      <c r="G205" s="62"/>
    </row>
    <row r="206" spans="4:7" ht="15.75" customHeight="1">
      <c r="D206" s="62"/>
      <c r="E206" s="266"/>
      <c r="F206" s="62"/>
      <c r="G206" s="62"/>
    </row>
    <row r="207" spans="4:7" ht="15.75" customHeight="1">
      <c r="D207" s="62"/>
      <c r="E207" s="266"/>
      <c r="F207" s="62"/>
      <c r="G207" s="62"/>
    </row>
    <row r="208" spans="4:7" ht="15.75" customHeight="1">
      <c r="D208" s="62"/>
      <c r="E208" s="266"/>
      <c r="F208" s="62"/>
      <c r="G208" s="62"/>
    </row>
    <row r="209" spans="4:7" ht="15.75" customHeight="1">
      <c r="D209" s="62"/>
      <c r="E209" s="266"/>
      <c r="F209" s="62"/>
      <c r="G209" s="62"/>
    </row>
    <row r="210" spans="4:7" ht="15.75" customHeight="1">
      <c r="D210" s="62"/>
      <c r="E210" s="266"/>
      <c r="F210" s="62"/>
      <c r="G210" s="62"/>
    </row>
  </sheetData>
  <sheetProtection password="CD68" sheet="1"/>
  <mergeCells count="14">
    <mergeCell ref="B83:H83"/>
    <mergeCell ref="C86:D86"/>
    <mergeCell ref="B8:D8"/>
    <mergeCell ref="F8:H8"/>
    <mergeCell ref="B10:H10"/>
    <mergeCell ref="B9:H9"/>
    <mergeCell ref="F82:H82"/>
    <mergeCell ref="C12:D12"/>
    <mergeCell ref="F1:G1"/>
    <mergeCell ref="C153:H153"/>
    <mergeCell ref="C77:H77"/>
    <mergeCell ref="C78:H78"/>
    <mergeCell ref="C152:H152"/>
    <mergeCell ref="B84:H84"/>
  </mergeCells>
  <printOptions horizontalCentered="1"/>
  <pageMargins left="0.5" right="0.7" top="0.5" bottom="0.5" header="0.5" footer="0.5"/>
  <pageSetup horizontalDpi="600" verticalDpi="600" orientation="portrait" scale="60" r:id="rId1"/>
  <headerFooter>
    <oddFooter>&amp;C&amp;9Page: &amp;P of  &amp;N&amp;R&amp;9(Rev. Mar/2010)</oddFooter>
  </headerFooter>
  <rowBreaks count="1" manualBreakCount="1">
    <brk id="81" max="8" man="1"/>
  </rowBreaks>
  <ignoredErrors>
    <ignoredError sqref="B8" emptyCellReference="1"/>
  </ignoredErrors>
</worksheet>
</file>

<file path=xl/worksheets/sheet11.xml><?xml version="1.0" encoding="utf-8"?>
<worksheet xmlns="http://schemas.openxmlformats.org/spreadsheetml/2006/main" xmlns:r="http://schemas.openxmlformats.org/officeDocument/2006/relationships">
  <dimension ref="A1:J110"/>
  <sheetViews>
    <sheetView showGridLines="0" zoomScaleSheetLayoutView="100" zoomScalePageLayoutView="0" workbookViewId="0" topLeftCell="A1">
      <pane ySplit="11" topLeftCell="A12" activePane="bottomLeft" state="frozen"/>
      <selection pane="topLeft" activeCell="E15" sqref="E15:K15"/>
      <selection pane="bottomLeft" activeCell="B8" sqref="B8:H8"/>
    </sheetView>
  </sheetViews>
  <sheetFormatPr defaultColWidth="9.00390625" defaultRowHeight="15.75" customHeight="1"/>
  <cols>
    <col min="1" max="1" width="2.625" style="152" customWidth="1"/>
    <col min="2" max="2" width="5.625" style="153" customWidth="1"/>
    <col min="3" max="3" width="4.625" style="152" customWidth="1"/>
    <col min="4" max="4" width="51.50390625" style="152" customWidth="1"/>
    <col min="5" max="5" width="10.75390625" style="153" bestFit="1" customWidth="1"/>
    <col min="6" max="8" width="16.625" style="152" customWidth="1"/>
    <col min="9" max="9" width="2.625" style="152" customWidth="1"/>
    <col min="10" max="16384" width="9.00390625" style="152" customWidth="1"/>
  </cols>
  <sheetData>
    <row r="1" spans="5:7" ht="15.75" customHeight="1" thickTop="1">
      <c r="E1" s="50"/>
      <c r="F1" s="773" t="s">
        <v>427</v>
      </c>
      <c r="G1" s="774"/>
    </row>
    <row r="2" spans="5:7" ht="15.75" customHeight="1" thickBot="1">
      <c r="E2" s="50"/>
      <c r="F2" s="337" t="s">
        <v>450</v>
      </c>
      <c r="G2" s="379" t="s">
        <v>451</v>
      </c>
    </row>
    <row r="3" spans="5:7" ht="15.75" customHeight="1" thickTop="1">
      <c r="E3" s="340" t="s">
        <v>428</v>
      </c>
      <c r="F3" s="344">
        <f>F99</f>
        <v>0</v>
      </c>
      <c r="G3" s="344">
        <f>G99</f>
        <v>0</v>
      </c>
    </row>
    <row r="4" spans="5:7" ht="15.75" customHeight="1">
      <c r="E4" s="340" t="s">
        <v>429</v>
      </c>
      <c r="F4" s="344">
        <f>F100</f>
        <v>0</v>
      </c>
      <c r="G4" s="344">
        <f>G100</f>
        <v>0</v>
      </c>
    </row>
    <row r="5" spans="5:7" ht="15.75" customHeight="1" thickBot="1">
      <c r="E5" s="340" t="s">
        <v>430</v>
      </c>
      <c r="F5" s="347">
        <f>(F3-F4)</f>
        <v>0</v>
      </c>
      <c r="G5" s="347">
        <f>(G3-G4)</f>
        <v>0</v>
      </c>
    </row>
    <row r="6" ht="15.75" customHeight="1" thickTop="1"/>
    <row r="7" spans="2:8" s="40" customFormat="1" ht="15.75" customHeight="1">
      <c r="B7" s="728" t="str">
        <f>IF((Cover!$E$15=" "),LookUpData!$A$32,(LookUpData!$A$32&amp;"  "&amp;Cover!E$15))</f>
        <v>Annual Report of:  </v>
      </c>
      <c r="C7" s="728"/>
      <c r="D7" s="728"/>
      <c r="E7" s="64"/>
      <c r="F7" s="727" t="str">
        <f>IF((Cover!$G$26="Select a Year"),LookUpData!$A$33,(LookUpData!$A$34&amp;" "&amp;Cover!$G$26))</f>
        <v>For the period ending:</v>
      </c>
      <c r="G7" s="727"/>
      <c r="H7" s="727"/>
    </row>
    <row r="8" spans="2:8" s="42" customFormat="1" ht="15.75" customHeight="1">
      <c r="B8" s="740" t="s">
        <v>255</v>
      </c>
      <c r="C8" s="740"/>
      <c r="D8" s="740"/>
      <c r="E8" s="740"/>
      <c r="F8" s="740"/>
      <c r="G8" s="740"/>
      <c r="H8" s="740"/>
    </row>
    <row r="9" spans="2:8" s="42" customFormat="1" ht="15.75" customHeight="1">
      <c r="B9" s="771" t="s">
        <v>268</v>
      </c>
      <c r="C9" s="771"/>
      <c r="D9" s="771"/>
      <c r="E9" s="771"/>
      <c r="F9" s="771"/>
      <c r="G9" s="771"/>
      <c r="H9" s="771"/>
    </row>
    <row r="10" spans="2:8" s="42" customFormat="1" ht="15.75" customHeight="1" thickBot="1">
      <c r="B10" s="81"/>
      <c r="D10" s="113" t="s">
        <v>186</v>
      </c>
      <c r="E10" s="113"/>
      <c r="F10" s="115" t="s">
        <v>185</v>
      </c>
      <c r="G10" s="115" t="s">
        <v>187</v>
      </c>
      <c r="H10" s="115" t="s">
        <v>188</v>
      </c>
    </row>
    <row r="11" spans="1:8" s="42" customFormat="1" ht="54.75" customHeight="1" thickBot="1">
      <c r="A11" s="116"/>
      <c r="B11" s="117" t="s">
        <v>184</v>
      </c>
      <c r="C11" s="741" t="s">
        <v>1</v>
      </c>
      <c r="D11" s="772"/>
      <c r="E11" s="117" t="s">
        <v>0</v>
      </c>
      <c r="F11" s="119" t="s">
        <v>460</v>
      </c>
      <c r="G11" s="416" t="s">
        <v>461</v>
      </c>
      <c r="H11" s="350" t="s">
        <v>246</v>
      </c>
    </row>
    <row r="12" spans="2:8" ht="15.75" customHeight="1">
      <c r="B12" s="153">
        <v>1</v>
      </c>
      <c r="C12" s="154"/>
      <c r="D12" s="82" t="s">
        <v>269</v>
      </c>
      <c r="E12" s="155"/>
      <c r="F12" s="395"/>
      <c r="G12" s="395"/>
      <c r="H12" s="395"/>
    </row>
    <row r="13" spans="2:8" ht="15.75" customHeight="1">
      <c r="B13" s="153">
        <v>2</v>
      </c>
      <c r="C13" s="564" t="s">
        <v>270</v>
      </c>
      <c r="D13" s="565"/>
      <c r="E13" s="566"/>
      <c r="F13" s="395"/>
      <c r="G13" s="395"/>
      <c r="H13" s="395"/>
    </row>
    <row r="14" spans="2:9" ht="15.75" customHeight="1">
      <c r="B14" s="153">
        <v>3</v>
      </c>
      <c r="C14" s="778" t="s">
        <v>612</v>
      </c>
      <c r="D14" s="779"/>
      <c r="E14" s="566">
        <v>521</v>
      </c>
      <c r="F14" s="395">
        <f>'Account Information (INPUT)'!F190</f>
        <v>0</v>
      </c>
      <c r="G14" s="395">
        <f>'Account Information (INPUT)'!G190</f>
        <v>0</v>
      </c>
      <c r="H14" s="395">
        <f>(G14-F14)</f>
        <v>0</v>
      </c>
      <c r="I14" s="62"/>
    </row>
    <row r="15" spans="2:9" ht="15.75" customHeight="1">
      <c r="B15" s="153">
        <v>4</v>
      </c>
      <c r="C15" s="778" t="s">
        <v>613</v>
      </c>
      <c r="D15" s="779"/>
      <c r="E15" s="566">
        <v>522</v>
      </c>
      <c r="F15" s="395">
        <f>'Account Information (INPUT)'!F197</f>
        <v>0</v>
      </c>
      <c r="G15" s="395">
        <f>'Account Information (INPUT)'!G197</f>
        <v>0</v>
      </c>
      <c r="H15" s="395">
        <f aca="true" t="shared" si="0" ref="H15:H21">(G15-F15)</f>
        <v>0</v>
      </c>
      <c r="I15" s="62"/>
    </row>
    <row r="16" spans="2:9" ht="15.75" customHeight="1">
      <c r="B16" s="153">
        <v>5</v>
      </c>
      <c r="C16" s="122" t="s">
        <v>614</v>
      </c>
      <c r="D16" s="572"/>
      <c r="E16" s="566">
        <v>523</v>
      </c>
      <c r="F16" s="395">
        <f>'Account Information (INPUT)'!F204</f>
        <v>0</v>
      </c>
      <c r="G16" s="395">
        <f>'Account Information (INPUT)'!G204</f>
        <v>0</v>
      </c>
      <c r="H16" s="395">
        <f t="shared" si="0"/>
        <v>0</v>
      </c>
      <c r="I16" s="62"/>
    </row>
    <row r="17" spans="2:9" ht="15.75" customHeight="1">
      <c r="B17" s="153">
        <v>6</v>
      </c>
      <c r="C17" s="63" t="s">
        <v>615</v>
      </c>
      <c r="D17" s="572"/>
      <c r="E17" s="566">
        <v>524</v>
      </c>
      <c r="F17" s="395">
        <f>'Account Information (INPUT)'!F205</f>
        <v>0</v>
      </c>
      <c r="G17" s="395">
        <f>'Account Information (INPUT)'!G205</f>
        <v>0</v>
      </c>
      <c r="H17" s="395">
        <f t="shared" si="0"/>
        <v>0</v>
      </c>
      <c r="I17" s="62"/>
    </row>
    <row r="18" spans="2:9" ht="15.75" customHeight="1">
      <c r="B18" s="153">
        <v>7</v>
      </c>
      <c r="C18" s="63" t="s">
        <v>616</v>
      </c>
      <c r="D18" s="572"/>
      <c r="E18" s="566">
        <v>525</v>
      </c>
      <c r="F18" s="395">
        <f>'Account Information (INPUT)'!F206</f>
        <v>0</v>
      </c>
      <c r="G18" s="395">
        <f>'Account Information (INPUT)'!G206</f>
        <v>0</v>
      </c>
      <c r="H18" s="395">
        <f t="shared" si="0"/>
        <v>0</v>
      </c>
      <c r="I18" s="62"/>
    </row>
    <row r="19" spans="2:9" ht="15.75" customHeight="1">
      <c r="B19" s="600">
        <v>8</v>
      </c>
      <c r="C19" s="567" t="s">
        <v>598</v>
      </c>
      <c r="D19" s="568"/>
      <c r="E19" s="569">
        <v>540</v>
      </c>
      <c r="F19" s="395">
        <f>'Account Information (INPUT)'!F215</f>
        <v>0</v>
      </c>
      <c r="G19" s="592">
        <f>'Account Information (INPUT)'!G215</f>
        <v>0</v>
      </c>
      <c r="H19" s="395">
        <f t="shared" si="0"/>
        <v>0</v>
      </c>
      <c r="I19" s="62"/>
    </row>
    <row r="20" spans="2:9" ht="15.75" customHeight="1">
      <c r="B20" s="600">
        <v>9</v>
      </c>
      <c r="C20" s="567" t="s">
        <v>604</v>
      </c>
      <c r="D20" s="568"/>
      <c r="E20" s="569">
        <v>541</v>
      </c>
      <c r="F20" s="395">
        <f>'Account Information (INPUT)'!F221</f>
        <v>0</v>
      </c>
      <c r="G20" s="592">
        <f>'Account Information (INPUT)'!G221</f>
        <v>0</v>
      </c>
      <c r="H20" s="395">
        <f t="shared" si="0"/>
        <v>0</v>
      </c>
      <c r="I20" s="62"/>
    </row>
    <row r="21" spans="2:9" ht="15.75" customHeight="1" thickBot="1">
      <c r="B21" s="600">
        <v>10</v>
      </c>
      <c r="C21" s="570"/>
      <c r="D21" s="571" t="s">
        <v>289</v>
      </c>
      <c r="E21" s="569"/>
      <c r="F21" s="396">
        <f>SUM(F14:F20)</f>
        <v>0</v>
      </c>
      <c r="G21" s="397">
        <f>SUM(G14:G20)</f>
        <v>0</v>
      </c>
      <c r="H21" s="397">
        <f t="shared" si="0"/>
        <v>0</v>
      </c>
      <c r="I21" s="62"/>
    </row>
    <row r="22" spans="2:9" ht="15.75" customHeight="1">
      <c r="B22" s="600">
        <v>11</v>
      </c>
      <c r="C22" s="63"/>
      <c r="D22" s="154"/>
      <c r="E22" s="158"/>
      <c r="F22" s="395"/>
      <c r="G22" s="395"/>
      <c r="H22" s="395"/>
      <c r="I22" s="62"/>
    </row>
    <row r="23" spans="2:9" ht="15.75" customHeight="1">
      <c r="B23" s="600">
        <v>12</v>
      </c>
      <c r="C23" s="575" t="s">
        <v>271</v>
      </c>
      <c r="D23" s="568"/>
      <c r="E23" s="569"/>
      <c r="F23" s="395"/>
      <c r="G23" s="395"/>
      <c r="H23" s="395"/>
      <c r="I23" s="62"/>
    </row>
    <row r="24" spans="2:9" ht="15.75" customHeight="1">
      <c r="B24" s="600">
        <v>13</v>
      </c>
      <c r="C24" s="576" t="s">
        <v>2</v>
      </c>
      <c r="D24" s="577"/>
      <c r="E24" s="580">
        <v>701</v>
      </c>
      <c r="F24" s="395">
        <f>'Account Information (INPUT)'!F227</f>
        <v>0</v>
      </c>
      <c r="G24" s="592">
        <f>'Account Information (INPUT)'!G227</f>
        <v>0</v>
      </c>
      <c r="H24" s="395">
        <f aca="true" t="shared" si="1" ref="H24:H54">(G24-F24)</f>
        <v>0</v>
      </c>
      <c r="I24" s="62"/>
    </row>
    <row r="25" spans="2:9" ht="15.75" customHeight="1">
      <c r="B25" s="600">
        <v>14</v>
      </c>
      <c r="C25" s="576" t="s">
        <v>276</v>
      </c>
      <c r="D25" s="577"/>
      <c r="E25" s="580">
        <v>703</v>
      </c>
      <c r="F25" s="592">
        <f>'Account Information (INPUT)'!F228</f>
        <v>0</v>
      </c>
      <c r="G25" s="592">
        <f>'Account Information (INPUT)'!G228</f>
        <v>0</v>
      </c>
      <c r="H25" s="395">
        <f t="shared" si="1"/>
        <v>0</v>
      </c>
      <c r="I25" s="62"/>
    </row>
    <row r="26" spans="2:9" ht="15.75" customHeight="1">
      <c r="B26" s="600">
        <v>15</v>
      </c>
      <c r="C26" s="576" t="s">
        <v>3</v>
      </c>
      <c r="D26" s="577"/>
      <c r="E26" s="580">
        <v>704</v>
      </c>
      <c r="F26" s="592">
        <f>'Account Information (INPUT)'!F229</f>
        <v>0</v>
      </c>
      <c r="G26" s="592">
        <f>'Account Information (INPUT)'!G229</f>
        <v>0</v>
      </c>
      <c r="H26" s="395">
        <f t="shared" si="1"/>
        <v>0</v>
      </c>
      <c r="I26" s="62"/>
    </row>
    <row r="27" spans="2:9" ht="15.75" customHeight="1">
      <c r="B27" s="600">
        <v>16</v>
      </c>
      <c r="C27" s="576" t="s">
        <v>606</v>
      </c>
      <c r="D27" s="577"/>
      <c r="E27" s="580">
        <v>710</v>
      </c>
      <c r="F27" s="592">
        <f>'Account Information (INPUT)'!F230</f>
        <v>0</v>
      </c>
      <c r="G27" s="592">
        <f>'Account Information (INPUT)'!G230</f>
        <v>0</v>
      </c>
      <c r="H27" s="395">
        <f t="shared" si="1"/>
        <v>0</v>
      </c>
      <c r="I27" s="62"/>
    </row>
    <row r="28" spans="2:9" ht="15.75" customHeight="1">
      <c r="B28" s="600">
        <v>17</v>
      </c>
      <c r="C28" s="576" t="s">
        <v>607</v>
      </c>
      <c r="D28" s="577"/>
      <c r="E28" s="580">
        <v>711</v>
      </c>
      <c r="F28" s="592">
        <f>'Account Information (INPUT)'!F231</f>
        <v>0</v>
      </c>
      <c r="G28" s="592">
        <f>'Account Information (INPUT)'!G231</f>
        <v>0</v>
      </c>
      <c r="H28" s="395">
        <f t="shared" si="1"/>
        <v>0</v>
      </c>
      <c r="I28" s="62"/>
    </row>
    <row r="29" spans="2:9" ht="15.75" customHeight="1">
      <c r="B29" s="600">
        <v>18</v>
      </c>
      <c r="C29" s="576" t="s">
        <v>8</v>
      </c>
      <c r="D29" s="577"/>
      <c r="E29" s="580">
        <v>715</v>
      </c>
      <c r="F29" s="592">
        <f>'Account Information (INPUT)'!F232</f>
        <v>0</v>
      </c>
      <c r="G29" s="592">
        <f>'Account Information (INPUT)'!G232</f>
        <v>0</v>
      </c>
      <c r="H29" s="395">
        <f t="shared" si="1"/>
        <v>0</v>
      </c>
      <c r="I29" s="62"/>
    </row>
    <row r="30" spans="2:9" ht="15.75" customHeight="1">
      <c r="B30" s="600">
        <v>19</v>
      </c>
      <c r="C30" s="576" t="s">
        <v>76</v>
      </c>
      <c r="D30" s="577"/>
      <c r="E30" s="580">
        <v>716</v>
      </c>
      <c r="F30" s="592">
        <f>'Account Information (INPUT)'!F233</f>
        <v>0</v>
      </c>
      <c r="G30" s="592">
        <f>'Account Information (INPUT)'!G233</f>
        <v>0</v>
      </c>
      <c r="H30" s="395">
        <f t="shared" si="1"/>
        <v>0</v>
      </c>
      <c r="I30" s="62"/>
    </row>
    <row r="31" spans="2:9" ht="15.75" customHeight="1">
      <c r="B31" s="600">
        <v>20</v>
      </c>
      <c r="C31" s="576" t="s">
        <v>9</v>
      </c>
      <c r="D31" s="577"/>
      <c r="E31" s="580">
        <v>718</v>
      </c>
      <c r="F31" s="592">
        <f>'Account Information (INPUT)'!F234</f>
        <v>0</v>
      </c>
      <c r="G31" s="592">
        <f>'Account Information (INPUT)'!G234</f>
        <v>0</v>
      </c>
      <c r="H31" s="395">
        <f t="shared" si="1"/>
        <v>0</v>
      </c>
      <c r="I31" s="62"/>
    </row>
    <row r="32" spans="2:9" ht="15.75" customHeight="1">
      <c r="B32" s="600">
        <v>21</v>
      </c>
      <c r="C32" s="578" t="s">
        <v>277</v>
      </c>
      <c r="D32" s="577"/>
      <c r="E32" s="580">
        <v>720</v>
      </c>
      <c r="F32" s="592">
        <f>'Account Information (INPUT)'!F235</f>
        <v>0</v>
      </c>
      <c r="G32" s="592">
        <f>'Account Information (INPUT)'!G235</f>
        <v>0</v>
      </c>
      <c r="H32" s="395">
        <f t="shared" si="1"/>
        <v>0</v>
      </c>
      <c r="I32" s="62"/>
    </row>
    <row r="33" spans="2:9" ht="15.75" customHeight="1">
      <c r="B33" s="600">
        <v>22</v>
      </c>
      <c r="C33" s="576" t="s">
        <v>77</v>
      </c>
      <c r="D33" s="577"/>
      <c r="E33" s="580">
        <v>731</v>
      </c>
      <c r="F33" s="592">
        <f>'Account Information (INPUT)'!F236</f>
        <v>0</v>
      </c>
      <c r="G33" s="592">
        <f>'Account Information (INPUT)'!G236</f>
        <v>0</v>
      </c>
      <c r="H33" s="395">
        <f t="shared" si="1"/>
        <v>0</v>
      </c>
      <c r="I33" s="62"/>
    </row>
    <row r="34" spans="2:9" ht="15.75" customHeight="1">
      <c r="B34" s="600">
        <v>23</v>
      </c>
      <c r="C34" s="576" t="s">
        <v>69</v>
      </c>
      <c r="D34" s="577"/>
      <c r="E34" s="580">
        <v>732</v>
      </c>
      <c r="F34" s="592">
        <f>'Account Information (INPUT)'!F237</f>
        <v>0</v>
      </c>
      <c r="G34" s="592">
        <f>'Account Information (INPUT)'!G237</f>
        <v>0</v>
      </c>
      <c r="H34" s="395">
        <f t="shared" si="1"/>
        <v>0</v>
      </c>
      <c r="I34" s="62"/>
    </row>
    <row r="35" spans="2:9" ht="15.75" customHeight="1">
      <c r="B35" s="600">
        <v>24</v>
      </c>
      <c r="C35" s="576" t="s">
        <v>70</v>
      </c>
      <c r="D35" s="577"/>
      <c r="E35" s="580">
        <v>733</v>
      </c>
      <c r="F35" s="592">
        <f>'Account Information (INPUT)'!F238</f>
        <v>0</v>
      </c>
      <c r="G35" s="592">
        <f>'Account Information (INPUT)'!G238</f>
        <v>0</v>
      </c>
      <c r="H35" s="395">
        <f t="shared" si="1"/>
        <v>0</v>
      </c>
      <c r="I35" s="62"/>
    </row>
    <row r="36" spans="2:9" ht="15.75" customHeight="1">
      <c r="B36" s="600">
        <v>25</v>
      </c>
      <c r="C36" s="576" t="s">
        <v>78</v>
      </c>
      <c r="D36" s="577"/>
      <c r="E36" s="580">
        <v>734</v>
      </c>
      <c r="F36" s="592">
        <f>'Account Information (INPUT)'!F239</f>
        <v>0</v>
      </c>
      <c r="G36" s="592">
        <f>'Account Information (INPUT)'!G239</f>
        <v>0</v>
      </c>
      <c r="H36" s="395">
        <f t="shared" si="1"/>
        <v>0</v>
      </c>
      <c r="I36" s="62"/>
    </row>
    <row r="37" spans="2:9" ht="15.75" customHeight="1">
      <c r="B37" s="600">
        <v>26</v>
      </c>
      <c r="C37" s="548" t="s">
        <v>413</v>
      </c>
      <c r="D37" s="46"/>
      <c r="E37" s="145" t="s">
        <v>608</v>
      </c>
      <c r="F37" s="592">
        <f>'Account Information (INPUT)'!F240</f>
        <v>0</v>
      </c>
      <c r="G37" s="592">
        <f>'Account Information (INPUT)'!G240</f>
        <v>0</v>
      </c>
      <c r="H37" s="395">
        <f t="shared" si="1"/>
        <v>0</v>
      </c>
      <c r="I37" s="62"/>
    </row>
    <row r="38" spans="2:9" ht="15.75" customHeight="1">
      <c r="B38" s="600">
        <v>27</v>
      </c>
      <c r="C38" s="548" t="s">
        <v>414</v>
      </c>
      <c r="D38" s="46"/>
      <c r="E38" s="145" t="s">
        <v>609</v>
      </c>
      <c r="F38" s="592">
        <f>'Account Information (INPUT)'!F241</f>
        <v>0</v>
      </c>
      <c r="G38" s="592">
        <f>'Account Information (INPUT)'!G241</f>
        <v>0</v>
      </c>
      <c r="H38" s="395">
        <f t="shared" si="1"/>
        <v>0</v>
      </c>
      <c r="I38" s="62"/>
    </row>
    <row r="39" spans="2:9" ht="15.75" customHeight="1">
      <c r="B39" s="600">
        <v>28</v>
      </c>
      <c r="C39" s="548" t="s">
        <v>415</v>
      </c>
      <c r="D39" s="46"/>
      <c r="E39" s="145">
        <v>737</v>
      </c>
      <c r="F39" s="592">
        <f>'Account Information (INPUT)'!F242</f>
        <v>0</v>
      </c>
      <c r="G39" s="592">
        <f>'Account Information (INPUT)'!G242</f>
        <v>0</v>
      </c>
      <c r="H39" s="395">
        <f t="shared" si="1"/>
        <v>0</v>
      </c>
      <c r="I39" s="62"/>
    </row>
    <row r="40" spans="2:9" ht="15.75" customHeight="1">
      <c r="B40" s="600">
        <v>29</v>
      </c>
      <c r="C40" s="548" t="s">
        <v>416</v>
      </c>
      <c r="D40" s="46"/>
      <c r="E40" s="145">
        <v>738</v>
      </c>
      <c r="F40" s="592">
        <f>'Account Information (INPUT)'!F243</f>
        <v>0</v>
      </c>
      <c r="G40" s="592">
        <f>'Account Information (INPUT)'!G243</f>
        <v>0</v>
      </c>
      <c r="H40" s="395">
        <f t="shared" si="1"/>
        <v>0</v>
      </c>
      <c r="I40" s="62"/>
    </row>
    <row r="41" spans="2:9" ht="15.75" customHeight="1">
      <c r="B41" s="600">
        <v>30</v>
      </c>
      <c r="C41" s="548" t="s">
        <v>417</v>
      </c>
      <c r="D41" s="46"/>
      <c r="E41" s="145">
        <v>739</v>
      </c>
      <c r="F41" s="592">
        <f>'Account Information (INPUT)'!F244</f>
        <v>0</v>
      </c>
      <c r="G41" s="592">
        <f>'Account Information (INPUT)'!G244</f>
        <v>0</v>
      </c>
      <c r="H41" s="395">
        <f t="shared" si="1"/>
        <v>0</v>
      </c>
      <c r="I41" s="62"/>
    </row>
    <row r="42" spans="2:9" ht="15.75" customHeight="1">
      <c r="B42" s="600">
        <v>31</v>
      </c>
      <c r="C42" s="548" t="s">
        <v>71</v>
      </c>
      <c r="D42" s="46"/>
      <c r="E42" s="145">
        <v>740</v>
      </c>
      <c r="F42" s="592">
        <f>'Account Information (INPUT)'!F245</f>
        <v>0</v>
      </c>
      <c r="G42" s="592">
        <f>'Account Information (INPUT)'!G245</f>
        <v>0</v>
      </c>
      <c r="H42" s="395">
        <f t="shared" si="1"/>
        <v>0</v>
      </c>
      <c r="I42" s="62"/>
    </row>
    <row r="43" spans="2:9" ht="15.75" customHeight="1">
      <c r="B43" s="600">
        <v>32</v>
      </c>
      <c r="C43" s="576" t="s">
        <v>7</v>
      </c>
      <c r="D43" s="577"/>
      <c r="E43" s="145">
        <v>741</v>
      </c>
      <c r="F43" s="592">
        <f>'Account Information (INPUT)'!F249</f>
        <v>0</v>
      </c>
      <c r="G43" s="592">
        <f>'Account Information (INPUT)'!G249</f>
        <v>0</v>
      </c>
      <c r="H43" s="395">
        <f t="shared" si="1"/>
        <v>0</v>
      </c>
      <c r="I43" s="62"/>
    </row>
    <row r="44" spans="2:9" ht="15.75" customHeight="1">
      <c r="B44" s="600">
        <v>33</v>
      </c>
      <c r="C44" s="567" t="s">
        <v>278</v>
      </c>
      <c r="D44" s="577"/>
      <c r="E44" s="580">
        <v>742</v>
      </c>
      <c r="F44" s="592">
        <f>'Account Information (INPUT)'!F252</f>
        <v>0</v>
      </c>
      <c r="G44" s="592">
        <f>'Account Information (INPUT)'!G252</f>
        <v>0</v>
      </c>
      <c r="H44" s="395">
        <f t="shared" si="1"/>
        <v>0</v>
      </c>
      <c r="I44" s="62"/>
    </row>
    <row r="45" spans="2:9" ht="15.75" customHeight="1">
      <c r="B45" s="600">
        <v>34</v>
      </c>
      <c r="C45" s="578" t="s">
        <v>4</v>
      </c>
      <c r="D45" s="577"/>
      <c r="E45" s="580">
        <v>750</v>
      </c>
      <c r="F45" s="592">
        <f>'Account Information (INPUT)'!F253</f>
        <v>0</v>
      </c>
      <c r="G45" s="592">
        <f>'Account Information (INPUT)'!G253</f>
        <v>0</v>
      </c>
      <c r="H45" s="395">
        <f t="shared" si="1"/>
        <v>0</v>
      </c>
      <c r="I45" s="62"/>
    </row>
    <row r="46" spans="2:9" ht="15.75" customHeight="1">
      <c r="B46" s="600">
        <v>35</v>
      </c>
      <c r="C46" s="567" t="s">
        <v>72</v>
      </c>
      <c r="D46" s="577"/>
      <c r="E46" s="580">
        <v>756</v>
      </c>
      <c r="F46" s="592">
        <f>'Account Information (INPUT)'!F254</f>
        <v>0</v>
      </c>
      <c r="G46" s="592">
        <f>'Account Information (INPUT)'!G254</f>
        <v>0</v>
      </c>
      <c r="H46" s="395">
        <f t="shared" si="1"/>
        <v>0</v>
      </c>
      <c r="I46" s="62"/>
    </row>
    <row r="47" spans="2:9" ht="15.75" customHeight="1">
      <c r="B47" s="600">
        <v>36</v>
      </c>
      <c r="C47" s="567" t="s">
        <v>73</v>
      </c>
      <c r="D47" s="577"/>
      <c r="E47" s="580">
        <v>757</v>
      </c>
      <c r="F47" s="592">
        <f>'Account Information (INPUT)'!F255</f>
        <v>0</v>
      </c>
      <c r="G47" s="592">
        <f>'Account Information (INPUT)'!G255</f>
        <v>0</v>
      </c>
      <c r="H47" s="395">
        <f t="shared" si="1"/>
        <v>0</v>
      </c>
      <c r="I47" s="62"/>
    </row>
    <row r="48" spans="2:9" ht="15.75" customHeight="1">
      <c r="B48" s="600">
        <v>37</v>
      </c>
      <c r="C48" s="567" t="s">
        <v>74</v>
      </c>
      <c r="D48" s="577"/>
      <c r="E48" s="580">
        <v>758</v>
      </c>
      <c r="F48" s="592">
        <f>'Account Information (INPUT)'!F256</f>
        <v>0</v>
      </c>
      <c r="G48" s="592">
        <f>'Account Information (INPUT)'!G256</f>
        <v>0</v>
      </c>
      <c r="H48" s="395">
        <f t="shared" si="1"/>
        <v>0</v>
      </c>
      <c r="I48" s="62"/>
    </row>
    <row r="49" spans="2:9" ht="15.75" customHeight="1">
      <c r="B49" s="600">
        <v>38</v>
      </c>
      <c r="C49" s="567" t="s">
        <v>75</v>
      </c>
      <c r="D49" s="577"/>
      <c r="E49" s="580">
        <v>759</v>
      </c>
      <c r="F49" s="592">
        <f>'Account Information (INPUT)'!F257</f>
        <v>0</v>
      </c>
      <c r="G49" s="592">
        <f>'Account Information (INPUT)'!G257</f>
        <v>0</v>
      </c>
      <c r="H49" s="395">
        <f t="shared" si="1"/>
        <v>0</v>
      </c>
      <c r="I49" s="62"/>
    </row>
    <row r="50" spans="2:9" ht="15.75" customHeight="1">
      <c r="B50" s="600">
        <v>39</v>
      </c>
      <c r="C50" s="579" t="s">
        <v>279</v>
      </c>
      <c r="D50" s="577"/>
      <c r="E50" s="580">
        <v>760</v>
      </c>
      <c r="F50" s="592">
        <f>'Account Information (INPUT)'!F258</f>
        <v>0</v>
      </c>
      <c r="G50" s="592">
        <f>'Account Information (INPUT)'!G258</f>
        <v>0</v>
      </c>
      <c r="H50" s="395">
        <f t="shared" si="1"/>
        <v>0</v>
      </c>
      <c r="I50" s="62"/>
    </row>
    <row r="51" spans="2:9" ht="15.75" customHeight="1">
      <c r="B51" s="600">
        <v>40</v>
      </c>
      <c r="C51" s="578" t="s">
        <v>110</v>
      </c>
      <c r="D51" s="577"/>
      <c r="E51" s="580">
        <v>766</v>
      </c>
      <c r="F51" s="592">
        <f>'Account Information (INPUT)'!F259</f>
        <v>0</v>
      </c>
      <c r="G51" s="592">
        <f>'Account Information (INPUT)'!G259</f>
        <v>0</v>
      </c>
      <c r="H51" s="395">
        <f t="shared" si="1"/>
        <v>0</v>
      </c>
      <c r="I51" s="62"/>
    </row>
    <row r="52" spans="2:9" ht="15.75" customHeight="1">
      <c r="B52" s="600">
        <v>41</v>
      </c>
      <c r="C52" s="578" t="s">
        <v>111</v>
      </c>
      <c r="D52" s="577"/>
      <c r="E52" s="580">
        <v>767</v>
      </c>
      <c r="F52" s="592">
        <f>'Account Information (INPUT)'!F260</f>
        <v>0</v>
      </c>
      <c r="G52" s="592">
        <f>'Account Information (INPUT)'!G260</f>
        <v>0</v>
      </c>
      <c r="H52" s="395">
        <f t="shared" si="1"/>
        <v>0</v>
      </c>
      <c r="I52" s="62"/>
    </row>
    <row r="53" spans="2:9" ht="15.75" customHeight="1">
      <c r="B53" s="600">
        <v>42</v>
      </c>
      <c r="C53" s="578" t="s">
        <v>5</v>
      </c>
      <c r="D53" s="577"/>
      <c r="E53" s="580">
        <v>770</v>
      </c>
      <c r="F53" s="592">
        <f>'Account Information (INPUT)'!F261</f>
        <v>0</v>
      </c>
      <c r="G53" s="592">
        <f>'Account Information (INPUT)'!G261</f>
        <v>0</v>
      </c>
      <c r="H53" s="395">
        <f>(G53-F53)</f>
        <v>0</v>
      </c>
      <c r="I53" s="62"/>
    </row>
    <row r="54" spans="2:9" ht="15.75" customHeight="1">
      <c r="B54" s="600">
        <v>43</v>
      </c>
      <c r="C54" s="578" t="s">
        <v>6</v>
      </c>
      <c r="D54" s="577"/>
      <c r="E54" s="580">
        <v>775</v>
      </c>
      <c r="F54" s="592">
        <f>'Account Information (INPUT)'!F262</f>
        <v>0</v>
      </c>
      <c r="G54" s="592">
        <f>'Account Information (INPUT)'!G262</f>
        <v>0</v>
      </c>
      <c r="H54" s="395">
        <f t="shared" si="1"/>
        <v>0</v>
      </c>
      <c r="I54" s="62"/>
    </row>
    <row r="55" spans="2:9" ht="15.75" customHeight="1" thickBot="1">
      <c r="B55" s="600">
        <v>44</v>
      </c>
      <c r="C55" s="61"/>
      <c r="D55" s="161" t="s">
        <v>288</v>
      </c>
      <c r="E55" s="158"/>
      <c r="F55" s="396">
        <f>SUM(F24:F54)</f>
        <v>0</v>
      </c>
      <c r="G55" s="397">
        <f>SUM(G24:G54)</f>
        <v>0</v>
      </c>
      <c r="H55" s="397">
        <f>(G55-F55)</f>
        <v>0</v>
      </c>
      <c r="I55" s="62"/>
    </row>
    <row r="56" spans="2:9" ht="15.75" customHeight="1" thickBot="1">
      <c r="B56" s="600">
        <v>45</v>
      </c>
      <c r="C56" s="162"/>
      <c r="D56" s="163" t="s">
        <v>291</v>
      </c>
      <c r="E56" s="158"/>
      <c r="F56" s="398">
        <f>(F21-F55)</f>
        <v>0</v>
      </c>
      <c r="G56" s="399">
        <f>(G21-G55)</f>
        <v>0</v>
      </c>
      <c r="H56" s="399">
        <f>(H21-H55)</f>
        <v>0</v>
      </c>
      <c r="I56" s="62"/>
    </row>
    <row r="57" spans="3:9" ht="15.75" customHeight="1" thickTop="1">
      <c r="C57" s="162"/>
      <c r="D57" s="154"/>
      <c r="E57" s="164"/>
      <c r="F57" s="159"/>
      <c r="G57" s="159"/>
      <c r="H57" s="159"/>
      <c r="I57" s="62"/>
    </row>
    <row r="58" spans="3:9" ht="15.75" customHeight="1">
      <c r="C58" s="162"/>
      <c r="D58" s="154"/>
      <c r="E58" s="164"/>
      <c r="F58" s="159"/>
      <c r="G58" s="159"/>
      <c r="H58" s="159"/>
      <c r="I58" s="62"/>
    </row>
    <row r="59" spans="3:9" ht="15.75" customHeight="1">
      <c r="C59" s="162"/>
      <c r="D59" s="162"/>
      <c r="E59" s="164"/>
      <c r="F59" s="156"/>
      <c r="G59" s="156"/>
      <c r="H59" s="156"/>
      <c r="I59" s="62"/>
    </row>
    <row r="60" spans="2:8" s="40" customFormat="1" ht="15.75" customHeight="1">
      <c r="B60" s="728" t="str">
        <f>IF((Cover!$E$15=" "),LookUpData!$A$32,(LookUpData!$A$32&amp;"  "&amp;Cover!E$15))</f>
        <v>Annual Report of:  </v>
      </c>
      <c r="C60" s="728"/>
      <c r="D60" s="728"/>
      <c r="E60" s="64"/>
      <c r="F60" s="727" t="str">
        <f>IF((Cover!$G$26="Select a Year"),LookUpData!$A$33,(LookUpData!$A$34&amp;" "&amp;Cover!$G$26))</f>
        <v>For the period ending:</v>
      </c>
      <c r="G60" s="727"/>
      <c r="H60" s="727"/>
    </row>
    <row r="61" spans="2:8" s="42" customFormat="1" ht="15.75" customHeight="1">
      <c r="B61" s="740" t="s">
        <v>255</v>
      </c>
      <c r="C61" s="740"/>
      <c r="D61" s="740"/>
      <c r="E61" s="740"/>
      <c r="F61" s="740"/>
      <c r="G61" s="740"/>
      <c r="H61" s="740"/>
    </row>
    <row r="62" spans="2:8" s="42" customFormat="1" ht="15.75" customHeight="1">
      <c r="B62" s="771" t="s">
        <v>268</v>
      </c>
      <c r="C62" s="771"/>
      <c r="D62" s="771"/>
      <c r="E62" s="771"/>
      <c r="F62" s="771"/>
      <c r="G62" s="771"/>
      <c r="H62" s="771"/>
    </row>
    <row r="63" spans="2:8" s="42" customFormat="1" ht="15.75" customHeight="1" thickBot="1">
      <c r="B63" s="81"/>
      <c r="D63" s="113" t="s">
        <v>186</v>
      </c>
      <c r="E63" s="113"/>
      <c r="F63" s="115" t="s">
        <v>185</v>
      </c>
      <c r="G63" s="115" t="s">
        <v>187</v>
      </c>
      <c r="H63" s="115" t="s">
        <v>188</v>
      </c>
    </row>
    <row r="64" spans="1:8" s="42" customFormat="1" ht="54.75" customHeight="1" thickBot="1">
      <c r="A64" s="116"/>
      <c r="B64" s="117" t="s">
        <v>184</v>
      </c>
      <c r="C64" s="741" t="s">
        <v>1</v>
      </c>
      <c r="D64" s="772"/>
      <c r="E64" s="117" t="s">
        <v>0</v>
      </c>
      <c r="F64" s="119" t="s">
        <v>460</v>
      </c>
      <c r="G64" s="416" t="s">
        <v>461</v>
      </c>
      <c r="H64" s="350" t="s">
        <v>246</v>
      </c>
    </row>
    <row r="65" spans="2:10" ht="15.75" customHeight="1">
      <c r="B65" s="153">
        <v>46</v>
      </c>
      <c r="C65" s="776" t="s">
        <v>391</v>
      </c>
      <c r="D65" s="777"/>
      <c r="E65" s="316"/>
      <c r="F65" s="400"/>
      <c r="G65" s="400"/>
      <c r="H65" s="400"/>
      <c r="I65" s="42"/>
      <c r="J65" s="42"/>
    </row>
    <row r="66" spans="2:9" ht="15.75" customHeight="1">
      <c r="B66" s="153">
        <v>47</v>
      </c>
      <c r="C66" s="319" t="s">
        <v>286</v>
      </c>
      <c r="D66" s="154"/>
      <c r="E66" s="158"/>
      <c r="F66" s="395"/>
      <c r="G66" s="395"/>
      <c r="H66" s="395"/>
      <c r="I66" s="62"/>
    </row>
    <row r="67" spans="2:9" s="255" customFormat="1" ht="15.75" customHeight="1">
      <c r="B67" s="256">
        <v>48</v>
      </c>
      <c r="C67" s="126" t="s">
        <v>229</v>
      </c>
      <c r="D67" s="134"/>
      <c r="E67" s="147">
        <v>403</v>
      </c>
      <c r="F67" s="395">
        <f>'Account Information (INPUT)'!F142</f>
        <v>0</v>
      </c>
      <c r="G67" s="395">
        <f>'Account Information (INPUT)'!G142</f>
        <v>0</v>
      </c>
      <c r="H67" s="395">
        <f aca="true" t="shared" si="2" ref="H67:H83">(G67-F67)</f>
        <v>0</v>
      </c>
      <c r="I67" s="62"/>
    </row>
    <row r="68" spans="2:9" s="255" customFormat="1" ht="15.75" customHeight="1">
      <c r="B68" s="256">
        <v>49</v>
      </c>
      <c r="C68" s="126" t="s">
        <v>230</v>
      </c>
      <c r="D68" s="134"/>
      <c r="E68" s="147">
        <v>406</v>
      </c>
      <c r="F68" s="395">
        <f>'Account Information (INPUT)'!F144</f>
        <v>0</v>
      </c>
      <c r="G68" s="395">
        <f>'Account Information (INPUT)'!G144</f>
        <v>0</v>
      </c>
      <c r="H68" s="395">
        <f t="shared" si="2"/>
        <v>0</v>
      </c>
      <c r="I68" s="62"/>
    </row>
    <row r="69" spans="2:9" s="255" customFormat="1" ht="15.75" customHeight="1">
      <c r="B69" s="600">
        <v>50</v>
      </c>
      <c r="C69" s="126" t="s">
        <v>231</v>
      </c>
      <c r="D69" s="134"/>
      <c r="E69" s="147">
        <v>407</v>
      </c>
      <c r="F69" s="395">
        <f>'Account Information (INPUT)'!F145</f>
        <v>0</v>
      </c>
      <c r="G69" s="395">
        <f>'Account Information (INPUT)'!G145</f>
        <v>0</v>
      </c>
      <c r="H69" s="395">
        <f t="shared" si="2"/>
        <v>0</v>
      </c>
      <c r="I69" s="62"/>
    </row>
    <row r="70" spans="2:9" s="255" customFormat="1" ht="15.75" customHeight="1">
      <c r="B70" s="602">
        <v>51</v>
      </c>
      <c r="C70" s="126" t="s">
        <v>232</v>
      </c>
      <c r="D70" s="134"/>
      <c r="E70" s="147">
        <v>408</v>
      </c>
      <c r="F70" s="395">
        <f>'Account Information (INPUT)'!F151</f>
        <v>0</v>
      </c>
      <c r="G70" s="395">
        <f>'Account Information (INPUT)'!G151</f>
        <v>0</v>
      </c>
      <c r="H70" s="395">
        <f t="shared" si="2"/>
        <v>0</v>
      </c>
      <c r="I70" s="62"/>
    </row>
    <row r="71" spans="2:9" s="255" customFormat="1" ht="15.75" customHeight="1">
      <c r="B71" s="602">
        <v>52</v>
      </c>
      <c r="C71" s="160" t="s">
        <v>233</v>
      </c>
      <c r="D71" s="160"/>
      <c r="E71" s="262">
        <v>409</v>
      </c>
      <c r="F71" s="395">
        <f>'Account Information (INPUT)'!F156</f>
        <v>0</v>
      </c>
      <c r="G71" s="395">
        <f>'Account Information (INPUT)'!G156</f>
        <v>0</v>
      </c>
      <c r="H71" s="395">
        <f t="shared" si="2"/>
        <v>0</v>
      </c>
      <c r="I71" s="62"/>
    </row>
    <row r="72" spans="2:9" s="255" customFormat="1" ht="15.75" customHeight="1">
      <c r="B72" s="600">
        <v>53</v>
      </c>
      <c r="C72" s="160" t="s">
        <v>234</v>
      </c>
      <c r="D72" s="160"/>
      <c r="E72" s="262">
        <v>410</v>
      </c>
      <c r="F72" s="395">
        <f>'Account Information (INPUT)'!F160</f>
        <v>0</v>
      </c>
      <c r="G72" s="395">
        <f>'Account Information (INPUT)'!G160</f>
        <v>0</v>
      </c>
      <c r="H72" s="395">
        <f t="shared" si="2"/>
        <v>0</v>
      </c>
      <c r="I72" s="62"/>
    </row>
    <row r="73" spans="2:9" s="255" customFormat="1" ht="15.75" customHeight="1">
      <c r="B73" s="602">
        <v>54</v>
      </c>
      <c r="C73" s="160" t="s">
        <v>341</v>
      </c>
      <c r="D73" s="160"/>
      <c r="E73" s="262">
        <v>411</v>
      </c>
      <c r="F73" s="395">
        <f>'Account Information (INPUT)'!F164*-1</f>
        <v>0</v>
      </c>
      <c r="G73" s="395">
        <f>'Account Information (INPUT)'!G164*-1</f>
        <v>0</v>
      </c>
      <c r="H73" s="395">
        <f t="shared" si="2"/>
        <v>0</v>
      </c>
      <c r="I73" s="62"/>
    </row>
    <row r="74" spans="2:9" ht="15.75" customHeight="1">
      <c r="B74" s="602">
        <v>55</v>
      </c>
      <c r="C74" s="122" t="s">
        <v>235</v>
      </c>
      <c r="D74" s="137"/>
      <c r="E74" s="147">
        <v>412</v>
      </c>
      <c r="F74" s="395">
        <f>'Account Information (INPUT)'!F166</f>
        <v>0</v>
      </c>
      <c r="G74" s="395">
        <f>'Account Information (INPUT)'!G166</f>
        <v>0</v>
      </c>
      <c r="H74" s="395">
        <f t="shared" si="2"/>
        <v>0</v>
      </c>
      <c r="I74" s="62"/>
    </row>
    <row r="75" spans="2:9" ht="15.75" customHeight="1">
      <c r="B75" s="600">
        <v>56</v>
      </c>
      <c r="C75" s="126" t="s">
        <v>95</v>
      </c>
      <c r="D75" s="137"/>
      <c r="E75" s="147">
        <v>420</v>
      </c>
      <c r="F75" s="395">
        <f>'Account Information (INPUT)'!F172</f>
        <v>0</v>
      </c>
      <c r="G75" s="395">
        <f>'Account Information (INPUT)'!G172</f>
        <v>0</v>
      </c>
      <c r="H75" s="395">
        <f t="shared" si="2"/>
        <v>0</v>
      </c>
      <c r="I75" s="62"/>
    </row>
    <row r="76" spans="2:9" ht="15.75" customHeight="1">
      <c r="B76" s="602">
        <v>57</v>
      </c>
      <c r="C76" s="126" t="s">
        <v>237</v>
      </c>
      <c r="D76" s="137"/>
      <c r="E76" s="147">
        <v>426</v>
      </c>
      <c r="F76" s="395">
        <f>'Account Information (INPUT)'!F174</f>
        <v>0</v>
      </c>
      <c r="G76" s="395">
        <f>'Account Information (INPUT)'!G174</f>
        <v>0</v>
      </c>
      <c r="H76" s="395">
        <f t="shared" si="2"/>
        <v>0</v>
      </c>
      <c r="I76" s="62"/>
    </row>
    <row r="77" spans="2:9" ht="15.75" customHeight="1">
      <c r="B77" s="602">
        <v>58</v>
      </c>
      <c r="C77" s="126" t="s">
        <v>97</v>
      </c>
      <c r="D77" s="137"/>
      <c r="E77" s="147">
        <v>427</v>
      </c>
      <c r="F77" s="395">
        <f>'Account Information (INPUT)'!F175</f>
        <v>0</v>
      </c>
      <c r="G77" s="395">
        <f>'Account Information (INPUT)'!G175</f>
        <v>0</v>
      </c>
      <c r="H77" s="395">
        <f t="shared" si="2"/>
        <v>0</v>
      </c>
      <c r="I77" s="62"/>
    </row>
    <row r="78" spans="2:9" ht="15.75" customHeight="1">
      <c r="B78" s="600">
        <v>59</v>
      </c>
      <c r="C78" s="122" t="s">
        <v>238</v>
      </c>
      <c r="D78" s="137"/>
      <c r="E78" s="147">
        <v>435</v>
      </c>
      <c r="F78" s="395">
        <f>'Account Information (INPUT)'!F181</f>
        <v>0</v>
      </c>
      <c r="G78" s="395">
        <f>'Account Information (INPUT)'!G181</f>
        <v>0</v>
      </c>
      <c r="H78" s="395">
        <f t="shared" si="2"/>
        <v>0</v>
      </c>
      <c r="I78" s="62"/>
    </row>
    <row r="79" spans="2:9" ht="15.75" customHeight="1">
      <c r="B79" s="602">
        <v>60</v>
      </c>
      <c r="C79" s="126" t="s">
        <v>103</v>
      </c>
      <c r="D79" s="137"/>
      <c r="E79" s="147">
        <v>436</v>
      </c>
      <c r="F79" s="395">
        <f>'Account Information (INPUT)'!F182</f>
        <v>0</v>
      </c>
      <c r="G79" s="395">
        <f>'Account Information (INPUT)'!G182</f>
        <v>0</v>
      </c>
      <c r="H79" s="395">
        <f t="shared" si="2"/>
        <v>0</v>
      </c>
      <c r="I79" s="62"/>
    </row>
    <row r="80" spans="2:9" ht="15.75" customHeight="1">
      <c r="B80" s="602">
        <v>61</v>
      </c>
      <c r="C80" s="126" t="s">
        <v>104</v>
      </c>
      <c r="D80" s="137"/>
      <c r="E80" s="147">
        <v>437</v>
      </c>
      <c r="F80" s="395">
        <f>'Account Information (INPUT)'!F183</f>
        <v>0</v>
      </c>
      <c r="G80" s="395">
        <f>'Account Information (INPUT)'!G183</f>
        <v>0</v>
      </c>
      <c r="H80" s="395">
        <f t="shared" si="2"/>
        <v>0</v>
      </c>
      <c r="I80" s="62"/>
    </row>
    <row r="81" spans="2:9" ht="15.75" customHeight="1">
      <c r="B81" s="600">
        <v>62</v>
      </c>
      <c r="C81" s="126" t="s">
        <v>105</v>
      </c>
      <c r="D81" s="137"/>
      <c r="E81" s="147">
        <v>438</v>
      </c>
      <c r="F81" s="395">
        <f>'Account Information (INPUT)'!F184</f>
        <v>0</v>
      </c>
      <c r="G81" s="395">
        <f>'Account Information (INPUT)'!G184</f>
        <v>0</v>
      </c>
      <c r="H81" s="395">
        <f t="shared" si="2"/>
        <v>0</v>
      </c>
      <c r="I81" s="62"/>
    </row>
    <row r="82" spans="2:9" ht="15.75" customHeight="1">
      <c r="B82" s="602">
        <v>63</v>
      </c>
      <c r="C82" s="126" t="s">
        <v>106</v>
      </c>
      <c r="D82" s="137"/>
      <c r="E82" s="147">
        <v>439</v>
      </c>
      <c r="F82" s="395">
        <f>'Account Information (INPUT)'!F185</f>
        <v>0</v>
      </c>
      <c r="G82" s="395">
        <f>'Account Information (INPUT)'!G185</f>
        <v>0</v>
      </c>
      <c r="H82" s="395">
        <f t="shared" si="2"/>
        <v>0</v>
      </c>
      <c r="I82" s="62"/>
    </row>
    <row r="83" spans="2:9" ht="15.75" customHeight="1" thickBot="1">
      <c r="B83" s="602">
        <v>64</v>
      </c>
      <c r="C83" s="126"/>
      <c r="D83" s="165" t="s">
        <v>287</v>
      </c>
      <c r="E83" s="147"/>
      <c r="F83" s="396">
        <f>SUM(F67:F82)</f>
        <v>0</v>
      </c>
      <c r="G83" s="397">
        <f>SUM(G67:G82)</f>
        <v>0</v>
      </c>
      <c r="H83" s="397">
        <f t="shared" si="2"/>
        <v>0</v>
      </c>
      <c r="I83" s="62"/>
    </row>
    <row r="84" spans="2:9" ht="15.75" customHeight="1">
      <c r="B84" s="600">
        <v>65</v>
      </c>
      <c r="C84" s="126"/>
      <c r="D84" s="138"/>
      <c r="E84" s="147"/>
      <c r="F84" s="395"/>
      <c r="G84" s="395"/>
      <c r="H84" s="395"/>
      <c r="I84" s="62"/>
    </row>
    <row r="85" spans="2:9" ht="15.75" customHeight="1">
      <c r="B85" s="602">
        <v>66</v>
      </c>
      <c r="C85" s="166" t="s">
        <v>274</v>
      </c>
      <c r="D85" s="162"/>
      <c r="E85" s="158"/>
      <c r="F85" s="395"/>
      <c r="G85" s="395"/>
      <c r="H85" s="395"/>
      <c r="I85" s="62"/>
    </row>
    <row r="86" spans="2:9" s="484" customFormat="1" ht="15.75" customHeight="1">
      <c r="B86" s="602">
        <v>67</v>
      </c>
      <c r="C86" s="486" t="s">
        <v>507</v>
      </c>
      <c r="D86" s="489"/>
      <c r="E86" s="488">
        <v>413</v>
      </c>
      <c r="F86" s="395">
        <f>'Account Information (INPUT)'!F169</f>
        <v>0</v>
      </c>
      <c r="G86" s="395">
        <f>'Account Information (INPUT)'!G169</f>
        <v>0</v>
      </c>
      <c r="H86" s="395">
        <f aca="true" t="shared" si="3" ref="H86:H95">(G86-F86)</f>
        <v>0</v>
      </c>
      <c r="I86" s="481"/>
    </row>
    <row r="87" spans="2:9" s="484" customFormat="1" ht="15.75" customHeight="1">
      <c r="B87" s="600">
        <v>68</v>
      </c>
      <c r="C87" s="486" t="s">
        <v>508</v>
      </c>
      <c r="D87" s="489"/>
      <c r="E87" s="488">
        <v>414</v>
      </c>
      <c r="F87" s="395">
        <f>'Account Information (INPUT)'!F170</f>
        <v>0</v>
      </c>
      <c r="G87" s="395">
        <f>'Account Information (INPUT)'!G170</f>
        <v>0</v>
      </c>
      <c r="H87" s="395">
        <f t="shared" si="3"/>
        <v>0</v>
      </c>
      <c r="I87" s="481"/>
    </row>
    <row r="88" spans="2:9" ht="15.75" customHeight="1">
      <c r="B88" s="602">
        <v>69</v>
      </c>
      <c r="C88" s="126" t="s">
        <v>236</v>
      </c>
      <c r="D88" s="137"/>
      <c r="E88" s="147">
        <v>419</v>
      </c>
      <c r="F88" s="395">
        <f>'Account Information (INPUT)'!F171</f>
        <v>0</v>
      </c>
      <c r="G88" s="395">
        <f>'Account Information (INPUT)'!G171</f>
        <v>0</v>
      </c>
      <c r="H88" s="395">
        <f t="shared" si="3"/>
        <v>0</v>
      </c>
      <c r="I88" s="62"/>
    </row>
    <row r="89" spans="2:9" ht="15.75" customHeight="1">
      <c r="B89" s="602">
        <v>70</v>
      </c>
      <c r="C89" s="126" t="s">
        <v>96</v>
      </c>
      <c r="D89" s="137"/>
      <c r="E89" s="147">
        <v>421</v>
      </c>
      <c r="F89" s="395">
        <f>'Account Information (INPUT)'!F173</f>
        <v>0</v>
      </c>
      <c r="G89" s="395">
        <f>'Account Information (INPUT)'!G173</f>
        <v>0</v>
      </c>
      <c r="H89" s="395">
        <f t="shared" si="3"/>
        <v>0</v>
      </c>
      <c r="I89" s="62"/>
    </row>
    <row r="90" spans="2:9" ht="15.75" customHeight="1">
      <c r="B90" s="600">
        <v>71</v>
      </c>
      <c r="C90" s="63" t="s">
        <v>107</v>
      </c>
      <c r="D90" s="162"/>
      <c r="E90" s="145">
        <v>469</v>
      </c>
      <c r="F90" s="395">
        <f>'Account Information (INPUT)'!F186</f>
        <v>0</v>
      </c>
      <c r="G90" s="595">
        <f>'Account Information (INPUT)'!G186</f>
        <v>0</v>
      </c>
      <c r="H90" s="395">
        <f t="shared" si="3"/>
        <v>0</v>
      </c>
      <c r="I90" s="62"/>
    </row>
    <row r="91" spans="2:9" s="487" customFormat="1" ht="15.75" customHeight="1">
      <c r="B91" s="602">
        <v>72</v>
      </c>
      <c r="C91" s="63" t="s">
        <v>509</v>
      </c>
      <c r="D91" s="495"/>
      <c r="E91" s="145">
        <v>470</v>
      </c>
      <c r="F91" s="595">
        <f>'Account Information (INPUT)'!F187</f>
        <v>0</v>
      </c>
      <c r="G91" s="595">
        <f>'Account Information (INPUT)'!G187</f>
        <v>0</v>
      </c>
      <c r="H91" s="395">
        <f t="shared" si="3"/>
        <v>0</v>
      </c>
      <c r="I91" s="485"/>
    </row>
    <row r="92" spans="2:9" s="487" customFormat="1" ht="15.75" customHeight="1">
      <c r="B92" s="602">
        <v>73</v>
      </c>
      <c r="C92" s="63" t="s">
        <v>510</v>
      </c>
      <c r="D92" s="494"/>
      <c r="E92" s="145">
        <v>471</v>
      </c>
      <c r="F92" s="595">
        <f>'Account Information (INPUT)'!F188</f>
        <v>0</v>
      </c>
      <c r="G92" s="595">
        <f>'Account Information (INPUT)'!G188</f>
        <v>0</v>
      </c>
      <c r="H92" s="395">
        <f t="shared" si="3"/>
        <v>0</v>
      </c>
      <c r="I92" s="485"/>
    </row>
    <row r="93" spans="2:9" s="487" customFormat="1" ht="15.75" customHeight="1">
      <c r="B93" s="600">
        <v>74</v>
      </c>
      <c r="C93" s="493" t="s">
        <v>511</v>
      </c>
      <c r="D93" s="494"/>
      <c r="E93" s="145">
        <v>473</v>
      </c>
      <c r="F93" s="395">
        <f>'Account Information (INPUT)'!F189</f>
        <v>0</v>
      </c>
      <c r="G93" s="606">
        <f>'Account Information (INPUT)'!G189</f>
        <v>0</v>
      </c>
      <c r="H93" s="395">
        <f t="shared" si="3"/>
        <v>0</v>
      </c>
      <c r="I93" s="485"/>
    </row>
    <row r="94" spans="2:9" s="574" customFormat="1" ht="15.75" customHeight="1">
      <c r="B94" s="602">
        <v>75</v>
      </c>
      <c r="C94" s="582" t="s">
        <v>596</v>
      </c>
      <c r="D94" s="583"/>
      <c r="E94" s="145">
        <v>536</v>
      </c>
      <c r="F94" s="592">
        <f>'Account Information (INPUT)'!F207</f>
        <v>0</v>
      </c>
      <c r="G94" s="592">
        <f>'Account Information (INPUT)'!G207</f>
        <v>0</v>
      </c>
      <c r="H94" s="592">
        <f t="shared" si="3"/>
        <v>0</v>
      </c>
      <c r="I94" s="573"/>
    </row>
    <row r="95" spans="2:9" s="574" customFormat="1" ht="15.75" customHeight="1">
      <c r="B95" s="602">
        <v>76</v>
      </c>
      <c r="C95" s="582" t="s">
        <v>605</v>
      </c>
      <c r="D95" s="583"/>
      <c r="E95" s="145">
        <v>544</v>
      </c>
      <c r="F95" s="592">
        <f>'Account Information (INPUT)'!F226</f>
        <v>0</v>
      </c>
      <c r="G95" s="592">
        <f>'Account Information (INPUT)'!G226</f>
        <v>0</v>
      </c>
      <c r="H95" s="592">
        <f t="shared" si="3"/>
        <v>0</v>
      </c>
      <c r="I95" s="573"/>
    </row>
    <row r="96" spans="2:9" ht="15.75" customHeight="1" thickBot="1">
      <c r="B96" s="600">
        <v>77</v>
      </c>
      <c r="C96" s="154"/>
      <c r="D96" s="167" t="s">
        <v>290</v>
      </c>
      <c r="E96" s="158"/>
      <c r="F96" s="397">
        <f>SUM(F86:F95)</f>
        <v>0</v>
      </c>
      <c r="G96" s="593">
        <f>SUM(G86:G95)</f>
        <v>0</v>
      </c>
      <c r="H96" s="593">
        <f>SUM(H86:H95)</f>
        <v>0</v>
      </c>
      <c r="I96" s="62"/>
    </row>
    <row r="97" spans="2:9" ht="15.75" customHeight="1">
      <c r="B97" s="602">
        <v>78</v>
      </c>
      <c r="C97" s="154"/>
      <c r="D97" s="160"/>
      <c r="E97" s="158"/>
      <c r="F97" s="395"/>
      <c r="G97" s="395"/>
      <c r="H97" s="395"/>
      <c r="I97" s="62"/>
    </row>
    <row r="98" spans="2:9" ht="15.75" customHeight="1">
      <c r="B98" s="602">
        <v>79</v>
      </c>
      <c r="C98" s="154"/>
      <c r="D98" s="160"/>
      <c r="E98" s="158"/>
      <c r="F98" s="395"/>
      <c r="G98" s="395"/>
      <c r="H98" s="395"/>
      <c r="I98" s="62"/>
    </row>
    <row r="99" spans="2:9" ht="15.75" customHeight="1" thickBot="1">
      <c r="B99" s="600">
        <v>80</v>
      </c>
      <c r="C99" s="154"/>
      <c r="D99" s="168" t="s">
        <v>389</v>
      </c>
      <c r="E99" s="158"/>
      <c r="F99" s="396">
        <f>F21+F96</f>
        <v>0</v>
      </c>
      <c r="G99" s="397">
        <f>G21+G96</f>
        <v>0</v>
      </c>
      <c r="H99" s="397">
        <f>H21+H96</f>
        <v>0</v>
      </c>
      <c r="I99" s="62"/>
    </row>
    <row r="100" spans="2:9" ht="15.75" customHeight="1" thickBot="1">
      <c r="B100" s="602">
        <v>81</v>
      </c>
      <c r="C100" s="154"/>
      <c r="D100" s="168" t="s">
        <v>390</v>
      </c>
      <c r="E100" s="158"/>
      <c r="F100" s="402">
        <f>F55+F83</f>
        <v>0</v>
      </c>
      <c r="G100" s="403">
        <f>G55+G83</f>
        <v>0</v>
      </c>
      <c r="H100" s="403">
        <f>H55+H83</f>
        <v>0</v>
      </c>
      <c r="I100" s="62"/>
    </row>
    <row r="101" spans="2:9" ht="15.75" customHeight="1" thickBot="1">
      <c r="B101" s="602">
        <v>82</v>
      </c>
      <c r="C101" s="157"/>
      <c r="D101" s="168" t="s">
        <v>320</v>
      </c>
      <c r="E101" s="158"/>
      <c r="F101" s="401">
        <f>F99-F100</f>
        <v>0</v>
      </c>
      <c r="G101" s="401">
        <f>G99-G100</f>
        <v>0</v>
      </c>
      <c r="H101" s="401">
        <f>H99-H100</f>
        <v>0</v>
      </c>
      <c r="I101" s="62"/>
    </row>
    <row r="102" spans="3:9" ht="15.75" customHeight="1" thickTop="1">
      <c r="C102" s="162"/>
      <c r="D102" s="160"/>
      <c r="E102" s="164"/>
      <c r="F102" s="395"/>
      <c r="G102" s="395"/>
      <c r="H102" s="395"/>
      <c r="I102" s="62"/>
    </row>
    <row r="103" spans="3:8" ht="15.75" customHeight="1">
      <c r="C103" s="162"/>
      <c r="D103" s="160"/>
      <c r="E103" s="164"/>
      <c r="F103" s="159"/>
      <c r="G103" s="159"/>
      <c r="H103" s="159"/>
    </row>
    <row r="104" spans="3:8" ht="15.75" customHeight="1">
      <c r="C104" s="160"/>
      <c r="D104" s="160"/>
      <c r="E104" s="164"/>
      <c r="F104" s="159"/>
      <c r="G104" s="159"/>
      <c r="H104" s="159"/>
    </row>
    <row r="105" spans="3:8" ht="15.75" customHeight="1">
      <c r="C105" s="154"/>
      <c r="D105" s="162"/>
      <c r="E105" s="164"/>
      <c r="F105" s="159"/>
      <c r="G105" s="159"/>
      <c r="H105" s="159"/>
    </row>
    <row r="106" spans="4:8" ht="15.75" customHeight="1">
      <c r="D106" s="65"/>
      <c r="E106" s="164"/>
      <c r="F106" s="169"/>
      <c r="G106" s="170"/>
      <c r="H106" s="170"/>
    </row>
    <row r="107" spans="4:8" ht="15.75" customHeight="1">
      <c r="D107" s="61"/>
      <c r="E107" s="164"/>
      <c r="F107" s="169"/>
      <c r="G107" s="170"/>
      <c r="H107" s="170"/>
    </row>
    <row r="108" spans="4:8" ht="15.75" customHeight="1">
      <c r="D108" s="61"/>
      <c r="E108" s="164"/>
      <c r="F108" s="169"/>
      <c r="G108" s="170"/>
      <c r="H108" s="170"/>
    </row>
    <row r="109" spans="4:8" ht="15.75" customHeight="1">
      <c r="D109" s="61"/>
      <c r="E109" s="164"/>
      <c r="F109" s="169"/>
      <c r="G109" s="170"/>
      <c r="H109" s="170"/>
    </row>
    <row r="110" spans="4:6" ht="15.75" customHeight="1">
      <c r="D110" s="61"/>
      <c r="E110" s="61"/>
      <c r="F110" s="61"/>
    </row>
  </sheetData>
  <sheetProtection password="CD68" sheet="1"/>
  <mergeCells count="14">
    <mergeCell ref="F1:G1"/>
    <mergeCell ref="F60:H60"/>
    <mergeCell ref="B61:H61"/>
    <mergeCell ref="B62:H62"/>
    <mergeCell ref="C65:D65"/>
    <mergeCell ref="B7:D7"/>
    <mergeCell ref="F7:H7"/>
    <mergeCell ref="B8:H8"/>
    <mergeCell ref="B9:H9"/>
    <mergeCell ref="C11:D11"/>
    <mergeCell ref="C64:D64"/>
    <mergeCell ref="B60:D60"/>
    <mergeCell ref="C15:D15"/>
    <mergeCell ref="C14:D14"/>
  </mergeCells>
  <printOptions horizontalCentered="1"/>
  <pageMargins left="0.5" right="0.7" top="0.5" bottom="0.5" header="0.5" footer="0.5"/>
  <pageSetup horizontalDpi="600" verticalDpi="600" orientation="portrait" scale="68" r:id="rId1"/>
  <headerFooter>
    <oddFooter>&amp;C&amp;9Page: &amp;P of  &amp;N&amp;R&amp;9(Rev. Mar/2010)</oddFooter>
  </headerFooter>
  <rowBreaks count="1" manualBreakCount="1">
    <brk id="59" max="8" man="1"/>
  </rowBreaks>
  <ignoredErrors>
    <ignoredError sqref="B7 F21:G22 B60 F97:J97 I96:J96 H90:J90" emptyCellReference="1"/>
  </ignoredErrors>
</worksheet>
</file>

<file path=xl/worksheets/sheet12.xml><?xml version="1.0" encoding="utf-8"?>
<worksheet xmlns="http://schemas.openxmlformats.org/spreadsheetml/2006/main" xmlns:r="http://schemas.openxmlformats.org/officeDocument/2006/relationships">
  <dimension ref="A1:K113"/>
  <sheetViews>
    <sheetView showGridLines="0" zoomScaleSheetLayoutView="100" zoomScalePageLayoutView="0" workbookViewId="0" topLeftCell="A1">
      <selection activeCell="B3" sqref="B3:I3"/>
    </sheetView>
  </sheetViews>
  <sheetFormatPr defaultColWidth="9.00390625" defaultRowHeight="15.75" customHeight="1"/>
  <cols>
    <col min="1" max="1" width="2.625" style="171" customWidth="1"/>
    <col min="2" max="2" width="24.625" style="171" customWidth="1"/>
    <col min="3" max="3" width="16.625" style="173" customWidth="1"/>
    <col min="4" max="4" width="10.625" style="171" customWidth="1"/>
    <col min="5" max="6" width="2.625" style="171" customWidth="1"/>
    <col min="7" max="7" width="24.625" style="171" customWidth="1"/>
    <col min="8" max="8" width="16.625" style="173" customWidth="1"/>
    <col min="9" max="9" width="10.625" style="171" customWidth="1"/>
    <col min="10" max="10" width="2.625" style="171" customWidth="1"/>
    <col min="11" max="13" width="9.00390625" style="171" customWidth="1"/>
    <col min="14" max="16384" width="9.00390625" style="171" customWidth="1"/>
  </cols>
  <sheetData>
    <row r="1" spans="1:9" s="40" customFormat="1" ht="15.75" customHeight="1">
      <c r="A1" s="66"/>
      <c r="B1" s="728" t="str">
        <f>IF((Cover!$E$15=" "),LookUpData!$A$32,(LookUpData!$A$32&amp;"  "&amp;Cover!E$15))</f>
        <v>Annual Report of:  </v>
      </c>
      <c r="C1" s="728"/>
      <c r="D1" s="728"/>
      <c r="E1" s="64"/>
      <c r="F1" s="67"/>
      <c r="G1" s="727" t="str">
        <f>IF((Cover!$G$26="Select a Year"),LookUpData!$A$33,(LookUpData!$A$34&amp;" "&amp;Cover!$G$26))</f>
        <v>For the period ending:</v>
      </c>
      <c r="H1" s="727"/>
      <c r="I1" s="727"/>
    </row>
    <row r="2" spans="3:8" s="68" customFormat="1" ht="15.75" customHeight="1">
      <c r="C2" s="69"/>
      <c r="H2" s="69"/>
    </row>
    <row r="3" spans="2:9" ht="15.75">
      <c r="B3" s="780" t="s">
        <v>462</v>
      </c>
      <c r="C3" s="780"/>
      <c r="D3" s="780"/>
      <c r="E3" s="780"/>
      <c r="F3" s="780"/>
      <c r="G3" s="780"/>
      <c r="H3" s="780"/>
      <c r="I3" s="780"/>
    </row>
    <row r="4" ht="15.75">
      <c r="B4" s="172"/>
    </row>
    <row r="5" spans="4:9" ht="15.75">
      <c r="D5" s="328" t="s">
        <v>196</v>
      </c>
      <c r="E5" s="174"/>
      <c r="F5" s="174"/>
      <c r="I5" s="328" t="s">
        <v>196</v>
      </c>
    </row>
    <row r="6" spans="2:9" ht="15.75">
      <c r="B6" s="175" t="s">
        <v>197</v>
      </c>
      <c r="C6" s="176"/>
      <c r="D6" s="175" t="s">
        <v>198</v>
      </c>
      <c r="E6" s="177"/>
      <c r="F6" s="177"/>
      <c r="G6" s="175" t="s">
        <v>199</v>
      </c>
      <c r="H6" s="176"/>
      <c r="I6" s="175" t="s">
        <v>200</v>
      </c>
    </row>
    <row r="7" spans="2:9" ht="15.75">
      <c r="B7" s="171" t="s">
        <v>284</v>
      </c>
      <c r="C7" s="389">
        <f>'Income Statement'!G21</f>
        <v>0</v>
      </c>
      <c r="D7" s="178">
        <f>IF($C$13=0,"",($C$7/$C$13))</f>
      </c>
      <c r="E7" s="179"/>
      <c r="F7" s="179"/>
      <c r="G7" s="171" t="s">
        <v>201</v>
      </c>
      <c r="H7" s="389">
        <f>'Income Statement'!G55*-1</f>
        <v>0</v>
      </c>
      <c r="I7" s="180">
        <f>IF($H$13=0,"",($H$7/$H$13))</f>
      </c>
    </row>
    <row r="8" spans="2:9" ht="15.75">
      <c r="B8" s="171" t="s">
        <v>285</v>
      </c>
      <c r="C8" s="380">
        <f>'Income Statement'!G96</f>
        <v>0</v>
      </c>
      <c r="D8" s="178">
        <f>IF($C$13=0,"",($C$8/$C$13))</f>
      </c>
      <c r="E8" s="181"/>
      <c r="F8" s="181"/>
      <c r="G8" s="171" t="s">
        <v>202</v>
      </c>
      <c r="H8" s="380">
        <f>'Income Statement'!G67*-1</f>
        <v>0</v>
      </c>
      <c r="I8" s="180">
        <f>IF($H$13=0,"",($H$8/$H$13))</f>
      </c>
    </row>
    <row r="9" spans="2:11" s="173" customFormat="1" ht="15.75">
      <c r="B9" s="182"/>
      <c r="C9" s="381"/>
      <c r="D9" s="178"/>
      <c r="E9" s="181"/>
      <c r="F9" s="181"/>
      <c r="G9" s="68" t="s">
        <v>431</v>
      </c>
      <c r="H9" s="389">
        <f>'Income Statement'!G69*-1</f>
        <v>0</v>
      </c>
      <c r="I9" s="180">
        <f>IF($H$13=0,"",($H$9/$H$13))</f>
      </c>
      <c r="K9" s="183"/>
    </row>
    <row r="10" spans="2:9" s="173" customFormat="1" ht="15.75">
      <c r="B10" s="182"/>
      <c r="C10" s="381"/>
      <c r="D10" s="178"/>
      <c r="E10" s="181"/>
      <c r="F10" s="181"/>
      <c r="G10" s="171" t="s">
        <v>203</v>
      </c>
      <c r="H10" s="381">
        <f>'Income Statement'!G71*-1</f>
        <v>0</v>
      </c>
      <c r="I10" s="180">
        <f>IF($H$13=0,"",($H$10/$H$13))</f>
      </c>
    </row>
    <row r="11" spans="2:9" ht="15.75">
      <c r="B11" s="182"/>
      <c r="C11" s="382"/>
      <c r="D11" s="184"/>
      <c r="E11" s="174"/>
      <c r="F11" s="174"/>
      <c r="G11" s="185" t="s">
        <v>204</v>
      </c>
      <c r="H11" s="381">
        <f>('Income Statement'!G68+'Income Statement'!G70+'Income Statement'!G72+'Income Statement'!G73+'Income Statement'!G74+'Income Statement'!G75+'Income Statement'!G76+'Income Statement'!G77+'Income Statement'!G78+'Income Statement'!G79+'Income Statement'!G80+'Income Statement'!G81+'Income Statement'!G82)*-1</f>
        <v>0</v>
      </c>
      <c r="I11" s="180">
        <f>IF($H$13=0,"",($H$11/$H$13))</f>
      </c>
    </row>
    <row r="12" spans="2:9" ht="16.5" thickBot="1">
      <c r="B12" s="186"/>
      <c r="C12" s="383"/>
      <c r="D12" s="187"/>
      <c r="E12" s="174"/>
      <c r="F12" s="174"/>
      <c r="G12" s="188"/>
      <c r="H12" s="384"/>
      <c r="I12" s="189"/>
    </row>
    <row r="13" spans="2:9" ht="16.5" thickBot="1">
      <c r="B13" s="329" t="s">
        <v>205</v>
      </c>
      <c r="C13" s="385">
        <f>SUM($C$6:$C$11)</f>
        <v>0</v>
      </c>
      <c r="D13" s="178">
        <f>IF($C$13=0,"",($C$13/C13))</f>
      </c>
      <c r="E13" s="174"/>
      <c r="F13" s="174"/>
      <c r="G13" s="329" t="s">
        <v>206</v>
      </c>
      <c r="H13" s="385">
        <f>SUM($H$6:$H$11)</f>
        <v>0</v>
      </c>
      <c r="I13" s="178">
        <f>IF($H$13=0,"",($H$13/$H$13))</f>
      </c>
    </row>
    <row r="14" ht="16.5" thickTop="1"/>
    <row r="15" spans="3:8" ht="16.5" thickBot="1">
      <c r="C15" s="781" t="s">
        <v>207</v>
      </c>
      <c r="D15" s="781"/>
      <c r="E15" s="781"/>
      <c r="F15" s="781"/>
      <c r="G15" s="386">
        <f>$C$13+$H$13</f>
        <v>0</v>
      </c>
      <c r="H15" s="171"/>
    </row>
    <row r="16" spans="1:10" ht="16.5" thickTop="1">
      <c r="A16" s="185"/>
      <c r="B16" s="185"/>
      <c r="C16" s="190"/>
      <c r="D16" s="185"/>
      <c r="E16" s="185"/>
      <c r="F16" s="185"/>
      <c r="G16" s="185"/>
      <c r="H16" s="190"/>
      <c r="I16" s="185"/>
      <c r="J16" s="185"/>
    </row>
    <row r="17" spans="1:10" ht="15.75">
      <c r="A17" s="185"/>
      <c r="B17" s="387"/>
      <c r="C17" s="190"/>
      <c r="D17" s="185"/>
      <c r="E17" s="185"/>
      <c r="F17" s="185"/>
      <c r="G17" s="185"/>
      <c r="H17" s="190"/>
      <c r="I17" s="185"/>
      <c r="J17" s="185"/>
    </row>
    <row r="18" spans="1:10" ht="15.75">
      <c r="A18" s="185"/>
      <c r="B18" s="185"/>
      <c r="C18" s="190"/>
      <c r="D18" s="185"/>
      <c r="E18" s="185"/>
      <c r="F18" s="185"/>
      <c r="G18" s="185"/>
      <c r="H18" s="190"/>
      <c r="I18" s="185"/>
      <c r="J18" s="185"/>
    </row>
    <row r="19" spans="1:10" ht="15.75">
      <c r="A19" s="185"/>
      <c r="B19" s="185"/>
      <c r="C19" s="190"/>
      <c r="D19" s="185"/>
      <c r="E19" s="185"/>
      <c r="F19" s="185"/>
      <c r="G19" s="185"/>
      <c r="H19" s="190"/>
      <c r="I19" s="185"/>
      <c r="J19" s="185"/>
    </row>
    <row r="20" spans="1:10" ht="15.75">
      <c r="A20" s="185"/>
      <c r="B20" s="185"/>
      <c r="C20" s="190"/>
      <c r="D20" s="185"/>
      <c r="E20" s="185"/>
      <c r="F20" s="185"/>
      <c r="G20" s="185"/>
      <c r="H20" s="190"/>
      <c r="I20" s="185"/>
      <c r="J20" s="185"/>
    </row>
    <row r="21" spans="1:10" ht="15.75">
      <c r="A21" s="185"/>
      <c r="B21" s="185"/>
      <c r="C21" s="190"/>
      <c r="D21" s="185"/>
      <c r="E21" s="185"/>
      <c r="F21" s="185"/>
      <c r="G21" s="185"/>
      <c r="H21" s="190"/>
      <c r="I21" s="185"/>
      <c r="J21" s="185"/>
    </row>
    <row r="22" spans="1:10" ht="15.75">
      <c r="A22" s="185"/>
      <c r="B22" s="185"/>
      <c r="C22" s="190"/>
      <c r="D22" s="185"/>
      <c r="E22" s="185"/>
      <c r="F22" s="185"/>
      <c r="G22" s="185"/>
      <c r="H22" s="190"/>
      <c r="I22" s="185"/>
      <c r="J22" s="185"/>
    </row>
    <row r="23" spans="1:10" ht="15.75">
      <c r="A23" s="185"/>
      <c r="B23" s="185"/>
      <c r="C23" s="190"/>
      <c r="D23" s="185"/>
      <c r="E23" s="185"/>
      <c r="F23" s="185"/>
      <c r="G23" s="185"/>
      <c r="H23" s="190"/>
      <c r="I23" s="185"/>
      <c r="J23" s="185"/>
    </row>
    <row r="24" spans="1:10" s="72" customFormat="1" ht="15.75">
      <c r="A24" s="71"/>
      <c r="B24" s="71"/>
      <c r="C24" s="70"/>
      <c r="D24" s="71"/>
      <c r="E24" s="71"/>
      <c r="F24" s="71"/>
      <c r="G24" s="71"/>
      <c r="H24" s="70"/>
      <c r="I24" s="71"/>
      <c r="J24" s="71"/>
    </row>
    <row r="25" spans="1:10" s="72" customFormat="1" ht="15.75">
      <c r="A25" s="71"/>
      <c r="B25" s="388"/>
      <c r="C25" s="70"/>
      <c r="D25" s="71"/>
      <c r="E25" s="71"/>
      <c r="F25" s="71"/>
      <c r="G25" s="71"/>
      <c r="H25" s="70"/>
      <c r="I25" s="71"/>
      <c r="J25" s="71"/>
    </row>
    <row r="26" spans="1:10" s="72" customFormat="1" ht="15.75">
      <c r="A26" s="71"/>
      <c r="B26" s="388"/>
      <c r="C26" s="70"/>
      <c r="D26" s="71"/>
      <c r="E26" s="71"/>
      <c r="F26" s="71"/>
      <c r="G26" s="71"/>
      <c r="H26" s="70"/>
      <c r="I26" s="71"/>
      <c r="J26" s="71"/>
    </row>
    <row r="27" spans="1:10" s="72" customFormat="1" ht="15.75">
      <c r="A27" s="71"/>
      <c r="B27" s="71"/>
      <c r="C27" s="70"/>
      <c r="D27" s="71"/>
      <c r="E27" s="71"/>
      <c r="F27" s="71"/>
      <c r="G27" s="71"/>
      <c r="H27" s="70"/>
      <c r="I27" s="71"/>
      <c r="J27" s="71"/>
    </row>
    <row r="28" spans="1:10" s="72" customFormat="1" ht="15.75">
      <c r="A28" s="71"/>
      <c r="B28" s="71"/>
      <c r="C28" s="70"/>
      <c r="D28" s="71"/>
      <c r="E28" s="71"/>
      <c r="F28" s="71"/>
      <c r="G28" s="71"/>
      <c r="H28" s="70"/>
      <c r="I28" s="71"/>
      <c r="J28" s="71"/>
    </row>
    <row r="29" spans="1:10" s="72" customFormat="1" ht="15.75">
      <c r="A29" s="71"/>
      <c r="B29" s="71"/>
      <c r="C29" s="70"/>
      <c r="D29" s="71"/>
      <c r="E29" s="71"/>
      <c r="F29" s="71"/>
      <c r="G29" s="71"/>
      <c r="H29" s="70"/>
      <c r="I29" s="71"/>
      <c r="J29" s="71"/>
    </row>
    <row r="30" spans="1:10" s="72" customFormat="1" ht="15.75">
      <c r="A30" s="71"/>
      <c r="B30" s="71"/>
      <c r="C30" s="70"/>
      <c r="D30" s="71"/>
      <c r="E30" s="71"/>
      <c r="F30" s="71"/>
      <c r="G30" s="71"/>
      <c r="H30" s="70"/>
      <c r="I30" s="71"/>
      <c r="J30" s="71"/>
    </row>
    <row r="31" spans="1:10" s="72" customFormat="1" ht="15.75">
      <c r="A31" s="71"/>
      <c r="B31" s="71"/>
      <c r="C31" s="70"/>
      <c r="D31" s="71"/>
      <c r="E31" s="71"/>
      <c r="F31" s="71"/>
      <c r="G31" s="71"/>
      <c r="H31" s="70"/>
      <c r="I31" s="71"/>
      <c r="J31" s="71"/>
    </row>
    <row r="32" spans="1:10" s="72" customFormat="1" ht="15.75">
      <c r="A32" s="71"/>
      <c r="B32" s="71"/>
      <c r="C32" s="70"/>
      <c r="D32" s="71"/>
      <c r="E32" s="71"/>
      <c r="F32" s="71"/>
      <c r="G32" s="71"/>
      <c r="H32" s="70"/>
      <c r="I32" s="71"/>
      <c r="J32" s="71"/>
    </row>
    <row r="33" spans="1:10" ht="15.75">
      <c r="A33" s="185"/>
      <c r="B33" s="185"/>
      <c r="C33" s="190"/>
      <c r="D33" s="185"/>
      <c r="E33" s="185"/>
      <c r="F33" s="185"/>
      <c r="G33" s="185"/>
      <c r="H33" s="190"/>
      <c r="I33" s="185"/>
      <c r="J33" s="185"/>
    </row>
    <row r="34" spans="1:10" ht="15.75">
      <c r="A34" s="185"/>
      <c r="B34" s="185"/>
      <c r="C34" s="190"/>
      <c r="D34" s="185"/>
      <c r="E34" s="185"/>
      <c r="F34" s="185"/>
      <c r="G34" s="185"/>
      <c r="H34" s="190"/>
      <c r="I34" s="185"/>
      <c r="J34" s="185"/>
    </row>
    <row r="35" spans="1:10" ht="15.75">
      <c r="A35" s="185"/>
      <c r="B35" s="387"/>
      <c r="C35" s="190"/>
      <c r="D35" s="185"/>
      <c r="E35" s="185"/>
      <c r="F35" s="185"/>
      <c r="G35" s="185"/>
      <c r="H35" s="190"/>
      <c r="I35" s="185"/>
      <c r="J35" s="185"/>
    </row>
    <row r="36" spans="1:10" ht="15.75">
      <c r="A36" s="185"/>
      <c r="B36" s="312"/>
      <c r="C36" s="312"/>
      <c r="D36" s="312"/>
      <c r="E36" s="312"/>
      <c r="F36" s="312"/>
      <c r="G36" s="312"/>
      <c r="H36" s="312"/>
      <c r="I36" s="312"/>
      <c r="J36" s="185"/>
    </row>
    <row r="37" spans="1:10" ht="15.75">
      <c r="A37" s="185"/>
      <c r="B37" s="312"/>
      <c r="C37" s="312"/>
      <c r="D37" s="312"/>
      <c r="E37" s="312"/>
      <c r="F37" s="312"/>
      <c r="G37" s="312"/>
      <c r="H37" s="312"/>
      <c r="I37" s="312"/>
      <c r="J37" s="185"/>
    </row>
    <row r="38" spans="1:10" ht="15.75">
      <c r="A38" s="185"/>
      <c r="B38" s="312"/>
      <c r="C38" s="312"/>
      <c r="D38" s="312"/>
      <c r="E38" s="312"/>
      <c r="F38" s="312"/>
      <c r="G38" s="312"/>
      <c r="H38" s="312"/>
      <c r="I38" s="312"/>
      <c r="J38" s="185"/>
    </row>
    <row r="39" spans="1:10" ht="15.75">
      <c r="A39" s="185"/>
      <c r="B39" s="312"/>
      <c r="C39" s="312"/>
      <c r="D39" s="312"/>
      <c r="E39" s="312"/>
      <c r="F39" s="312"/>
      <c r="G39" s="312"/>
      <c r="H39" s="312"/>
      <c r="I39" s="312"/>
      <c r="J39" s="185"/>
    </row>
    <row r="40" spans="1:10" ht="15.75">
      <c r="A40" s="185"/>
      <c r="B40" s="312"/>
      <c r="C40" s="312"/>
      <c r="D40" s="312"/>
      <c r="E40" s="312"/>
      <c r="F40" s="312"/>
      <c r="G40" s="312"/>
      <c r="H40" s="312"/>
      <c r="I40" s="312"/>
      <c r="J40" s="185"/>
    </row>
    <row r="41" spans="1:10" ht="15.75">
      <c r="A41" s="185"/>
      <c r="B41" s="312"/>
      <c r="C41" s="312"/>
      <c r="D41" s="312"/>
      <c r="E41" s="312"/>
      <c r="F41" s="312"/>
      <c r="G41" s="312"/>
      <c r="H41" s="312"/>
      <c r="I41" s="312"/>
      <c r="J41" s="185"/>
    </row>
    <row r="42" spans="1:10" ht="15.75">
      <c r="A42" s="185"/>
      <c r="B42" s="312"/>
      <c r="C42" s="312"/>
      <c r="D42" s="312"/>
      <c r="E42" s="312"/>
      <c r="F42" s="312"/>
      <c r="G42" s="312"/>
      <c r="H42" s="312"/>
      <c r="I42" s="312"/>
      <c r="J42" s="185"/>
    </row>
    <row r="43" spans="1:10" ht="15.75">
      <c r="A43" s="185"/>
      <c r="B43" s="312"/>
      <c r="C43" s="312"/>
      <c r="D43" s="312"/>
      <c r="E43" s="312"/>
      <c r="F43" s="312"/>
      <c r="G43" s="312"/>
      <c r="H43" s="312"/>
      <c r="I43" s="312"/>
      <c r="J43" s="185"/>
    </row>
    <row r="44" spans="1:10" ht="15.75">
      <c r="A44" s="185"/>
      <c r="B44" s="312"/>
      <c r="C44" s="312"/>
      <c r="D44" s="312"/>
      <c r="E44" s="312"/>
      <c r="F44" s="312"/>
      <c r="G44" s="312"/>
      <c r="H44" s="312"/>
      <c r="I44" s="312"/>
      <c r="J44" s="185"/>
    </row>
    <row r="45" spans="1:10" ht="15.75">
      <c r="A45" s="185"/>
      <c r="B45" s="312"/>
      <c r="C45" s="312"/>
      <c r="D45" s="312"/>
      <c r="E45" s="312"/>
      <c r="F45" s="312"/>
      <c r="G45" s="312"/>
      <c r="H45" s="312"/>
      <c r="I45" s="312"/>
      <c r="J45" s="185"/>
    </row>
    <row r="46" spans="1:10" ht="15.75">
      <c r="A46" s="185"/>
      <c r="B46" s="312"/>
      <c r="C46" s="312"/>
      <c r="D46" s="312"/>
      <c r="E46" s="312"/>
      <c r="F46" s="312"/>
      <c r="G46" s="312"/>
      <c r="H46" s="312"/>
      <c r="I46" s="312"/>
      <c r="J46" s="185"/>
    </row>
    <row r="47" spans="1:10" ht="15.75">
      <c r="A47" s="185"/>
      <c r="B47" s="312"/>
      <c r="C47" s="312"/>
      <c r="D47" s="312"/>
      <c r="E47" s="312"/>
      <c r="F47" s="312"/>
      <c r="G47" s="312"/>
      <c r="H47" s="312"/>
      <c r="I47" s="312"/>
      <c r="J47" s="185"/>
    </row>
    <row r="48" spans="1:10" ht="15.75">
      <c r="A48" s="185"/>
      <c r="B48" s="312"/>
      <c r="C48" s="312"/>
      <c r="D48" s="312"/>
      <c r="E48" s="312"/>
      <c r="F48" s="312"/>
      <c r="G48" s="312"/>
      <c r="H48" s="312"/>
      <c r="I48" s="312"/>
      <c r="J48" s="185"/>
    </row>
    <row r="49" spans="1:10" ht="15.75">
      <c r="A49" s="185"/>
      <c r="B49" s="312"/>
      <c r="C49" s="312"/>
      <c r="D49" s="312"/>
      <c r="E49" s="312"/>
      <c r="F49" s="312"/>
      <c r="G49" s="312"/>
      <c r="H49" s="312"/>
      <c r="I49" s="312"/>
      <c r="J49" s="185"/>
    </row>
    <row r="50" spans="1:10" ht="15.75">
      <c r="A50" s="185"/>
      <c r="B50" s="312"/>
      <c r="C50" s="312"/>
      <c r="D50" s="312"/>
      <c r="E50" s="312"/>
      <c r="F50" s="312"/>
      <c r="G50" s="312"/>
      <c r="H50" s="312"/>
      <c r="I50" s="312"/>
      <c r="J50" s="185"/>
    </row>
    <row r="51" spans="1:10" ht="15.75">
      <c r="A51" s="185"/>
      <c r="B51" s="312"/>
      <c r="C51" s="312"/>
      <c r="D51" s="312"/>
      <c r="E51" s="312"/>
      <c r="F51" s="312"/>
      <c r="G51" s="312"/>
      <c r="H51" s="312"/>
      <c r="I51" s="312"/>
      <c r="J51" s="185"/>
    </row>
    <row r="52" spans="1:10" ht="15.75">
      <c r="A52" s="185"/>
      <c r="B52" s="312"/>
      <c r="C52" s="312"/>
      <c r="D52" s="312"/>
      <c r="E52" s="312"/>
      <c r="F52" s="312"/>
      <c r="G52" s="312"/>
      <c r="H52" s="312"/>
      <c r="I52" s="312"/>
      <c r="J52" s="185"/>
    </row>
    <row r="53" spans="1:10" ht="15.75">
      <c r="A53" s="185"/>
      <c r="B53" s="312"/>
      <c r="C53" s="312"/>
      <c r="D53" s="312"/>
      <c r="E53" s="312"/>
      <c r="F53" s="312"/>
      <c r="G53" s="312"/>
      <c r="H53" s="312"/>
      <c r="I53" s="312"/>
      <c r="J53" s="185"/>
    </row>
    <row r="54" spans="1:10" ht="15.75">
      <c r="A54" s="185"/>
      <c r="B54" s="312"/>
      <c r="C54" s="312"/>
      <c r="D54" s="312"/>
      <c r="E54" s="312"/>
      <c r="F54" s="312"/>
      <c r="G54" s="312"/>
      <c r="H54" s="312"/>
      <c r="I54" s="312"/>
      <c r="J54" s="185"/>
    </row>
    <row r="55" spans="1:10" ht="15.75">
      <c r="A55" s="185"/>
      <c r="B55" s="312"/>
      <c r="C55" s="312"/>
      <c r="D55" s="312"/>
      <c r="E55" s="312"/>
      <c r="F55" s="312"/>
      <c r="G55" s="312"/>
      <c r="H55" s="312"/>
      <c r="I55" s="312"/>
      <c r="J55" s="185"/>
    </row>
    <row r="56" spans="1:10" ht="15.75">
      <c r="A56" s="185"/>
      <c r="B56" s="312"/>
      <c r="C56" s="312"/>
      <c r="D56" s="312"/>
      <c r="E56" s="312"/>
      <c r="F56" s="312"/>
      <c r="G56" s="312"/>
      <c r="H56" s="312"/>
      <c r="I56" s="312"/>
      <c r="J56" s="185"/>
    </row>
    <row r="57" spans="1:10" ht="15.75" customHeight="1">
      <c r="A57" s="185"/>
      <c r="B57" s="185"/>
      <c r="C57" s="190"/>
      <c r="D57" s="185"/>
      <c r="E57" s="185"/>
      <c r="F57" s="185"/>
      <c r="G57" s="185"/>
      <c r="H57" s="190"/>
      <c r="I57" s="185"/>
      <c r="J57" s="185"/>
    </row>
    <row r="58" spans="1:9" s="40" customFormat="1" ht="15.75" customHeight="1">
      <c r="A58" s="66"/>
      <c r="B58" s="728" t="str">
        <f>IF((Cover!$E$15=" "),LookUpData!$A$32,(LookUpData!$A$32&amp;"  "&amp;Cover!E$15))</f>
        <v>Annual Report of:  </v>
      </c>
      <c r="C58" s="728"/>
      <c r="D58" s="728"/>
      <c r="E58" s="64"/>
      <c r="F58" s="67"/>
      <c r="G58" s="727" t="str">
        <f>IF((Cover!$G$26="Select a Year"),LookUpData!$A$33,(LookUpData!$A$34&amp;" "&amp;Cover!$G$26))</f>
        <v>For the period ending:</v>
      </c>
      <c r="H58" s="727"/>
      <c r="I58" s="727"/>
    </row>
    <row r="59" spans="1:9" s="40" customFormat="1" ht="21.75" customHeight="1">
      <c r="A59" s="66"/>
      <c r="B59" s="253"/>
      <c r="C59" s="782" t="s">
        <v>432</v>
      </c>
      <c r="D59" s="782"/>
      <c r="E59" s="782"/>
      <c r="F59" s="782"/>
      <c r="G59" s="782"/>
      <c r="H59" s="324"/>
      <c r="I59" s="324"/>
    </row>
    <row r="60" spans="2:9" ht="15.75" customHeight="1">
      <c r="B60" s="783"/>
      <c r="C60" s="783"/>
      <c r="D60" s="783"/>
      <c r="E60" s="783"/>
      <c r="F60" s="783"/>
      <c r="G60" s="783"/>
      <c r="H60" s="783"/>
      <c r="I60" s="783"/>
    </row>
    <row r="61" spans="2:9" ht="15.75" customHeight="1">
      <c r="B61" s="783"/>
      <c r="C61" s="783"/>
      <c r="D61" s="783"/>
      <c r="E61" s="783"/>
      <c r="F61" s="783"/>
      <c r="G61" s="783"/>
      <c r="H61" s="783"/>
      <c r="I61" s="783"/>
    </row>
    <row r="62" spans="2:9" ht="15.75" customHeight="1">
      <c r="B62" s="783"/>
      <c r="C62" s="783"/>
      <c r="D62" s="783"/>
      <c r="E62" s="783"/>
      <c r="F62" s="783"/>
      <c r="G62" s="783"/>
      <c r="H62" s="783"/>
      <c r="I62" s="783"/>
    </row>
    <row r="63" spans="2:9" ht="15.75" customHeight="1">
      <c r="B63" s="783"/>
      <c r="C63" s="783"/>
      <c r="D63" s="783"/>
      <c r="E63" s="783"/>
      <c r="F63" s="783"/>
      <c r="G63" s="783"/>
      <c r="H63" s="783"/>
      <c r="I63" s="783"/>
    </row>
    <row r="64" spans="2:9" ht="15.75" customHeight="1">
      <c r="B64" s="783"/>
      <c r="C64" s="783"/>
      <c r="D64" s="783"/>
      <c r="E64" s="783"/>
      <c r="F64" s="783"/>
      <c r="G64" s="783"/>
      <c r="H64" s="783"/>
      <c r="I64" s="783"/>
    </row>
    <row r="65" spans="2:9" ht="15.75" customHeight="1">
      <c r="B65" s="783"/>
      <c r="C65" s="783"/>
      <c r="D65" s="783"/>
      <c r="E65" s="783"/>
      <c r="F65" s="783"/>
      <c r="G65" s="783"/>
      <c r="H65" s="783"/>
      <c r="I65" s="783"/>
    </row>
    <row r="66" spans="2:9" ht="15.75" customHeight="1">
      <c r="B66" s="783"/>
      <c r="C66" s="783"/>
      <c r="D66" s="783"/>
      <c r="E66" s="783"/>
      <c r="F66" s="783"/>
      <c r="G66" s="783"/>
      <c r="H66" s="783"/>
      <c r="I66" s="783"/>
    </row>
    <row r="67" spans="2:9" ht="15.75" customHeight="1">
      <c r="B67" s="783"/>
      <c r="C67" s="783"/>
      <c r="D67" s="783"/>
      <c r="E67" s="783"/>
      <c r="F67" s="783"/>
      <c r="G67" s="783"/>
      <c r="H67" s="783"/>
      <c r="I67" s="783"/>
    </row>
    <row r="68" spans="2:9" ht="15.75" customHeight="1">
      <c r="B68" s="783"/>
      <c r="C68" s="783"/>
      <c r="D68" s="783"/>
      <c r="E68" s="783"/>
      <c r="F68" s="783"/>
      <c r="G68" s="783"/>
      <c r="H68" s="783"/>
      <c r="I68" s="783"/>
    </row>
    <row r="69" spans="2:9" ht="15.75" customHeight="1">
      <c r="B69" s="783"/>
      <c r="C69" s="783"/>
      <c r="D69" s="783"/>
      <c r="E69" s="783"/>
      <c r="F69" s="783"/>
      <c r="G69" s="783"/>
      <c r="H69" s="783"/>
      <c r="I69" s="783"/>
    </row>
    <row r="70" spans="2:9" ht="15.75" customHeight="1">
      <c r="B70" s="783"/>
      <c r="C70" s="783"/>
      <c r="D70" s="783"/>
      <c r="E70" s="783"/>
      <c r="F70" s="783"/>
      <c r="G70" s="783"/>
      <c r="H70" s="783"/>
      <c r="I70" s="783"/>
    </row>
    <row r="71" spans="2:9" ht="15.75" customHeight="1">
      <c r="B71" s="783"/>
      <c r="C71" s="783"/>
      <c r="D71" s="783"/>
      <c r="E71" s="783"/>
      <c r="F71" s="783"/>
      <c r="G71" s="783"/>
      <c r="H71" s="783"/>
      <c r="I71" s="783"/>
    </row>
    <row r="72" spans="2:9" ht="15.75" customHeight="1">
      <c r="B72" s="783"/>
      <c r="C72" s="783"/>
      <c r="D72" s="783"/>
      <c r="E72" s="783"/>
      <c r="F72" s="783"/>
      <c r="G72" s="783"/>
      <c r="H72" s="783"/>
      <c r="I72" s="783"/>
    </row>
    <row r="73" spans="2:9" ht="15.75" customHeight="1">
      <c r="B73" s="783"/>
      <c r="C73" s="783"/>
      <c r="D73" s="783"/>
      <c r="E73" s="783"/>
      <c r="F73" s="783"/>
      <c r="G73" s="783"/>
      <c r="H73" s="783"/>
      <c r="I73" s="783"/>
    </row>
    <row r="74" spans="2:9" ht="15.75" customHeight="1">
      <c r="B74" s="783"/>
      <c r="C74" s="783"/>
      <c r="D74" s="783"/>
      <c r="E74" s="783"/>
      <c r="F74" s="783"/>
      <c r="G74" s="783"/>
      <c r="H74" s="783"/>
      <c r="I74" s="783"/>
    </row>
    <row r="75" spans="2:9" ht="15.75" customHeight="1">
      <c r="B75" s="783"/>
      <c r="C75" s="783"/>
      <c r="D75" s="783"/>
      <c r="E75" s="783"/>
      <c r="F75" s="783"/>
      <c r="G75" s="783"/>
      <c r="H75" s="783"/>
      <c r="I75" s="783"/>
    </row>
    <row r="76" spans="2:9" ht="15.75" customHeight="1">
      <c r="B76" s="783"/>
      <c r="C76" s="783"/>
      <c r="D76" s="783"/>
      <c r="E76" s="783"/>
      <c r="F76" s="783"/>
      <c r="G76" s="783"/>
      <c r="H76" s="783"/>
      <c r="I76" s="783"/>
    </row>
    <row r="77" spans="2:9" ht="15.75" customHeight="1">
      <c r="B77" s="783"/>
      <c r="C77" s="783"/>
      <c r="D77" s="783"/>
      <c r="E77" s="783"/>
      <c r="F77" s="783"/>
      <c r="G77" s="783"/>
      <c r="H77" s="783"/>
      <c r="I77" s="783"/>
    </row>
    <row r="78" spans="2:9" ht="15.75" customHeight="1">
      <c r="B78" s="783"/>
      <c r="C78" s="783"/>
      <c r="D78" s="783"/>
      <c r="E78" s="783"/>
      <c r="F78" s="783"/>
      <c r="G78" s="783"/>
      <c r="H78" s="783"/>
      <c r="I78" s="783"/>
    </row>
    <row r="79" spans="2:9" ht="15.75" customHeight="1">
      <c r="B79" s="783"/>
      <c r="C79" s="783"/>
      <c r="D79" s="783"/>
      <c r="E79" s="783"/>
      <c r="F79" s="783"/>
      <c r="G79" s="783"/>
      <c r="H79" s="783"/>
      <c r="I79" s="783"/>
    </row>
    <row r="80" spans="2:9" ht="15.75" customHeight="1">
      <c r="B80" s="783"/>
      <c r="C80" s="783"/>
      <c r="D80" s="783"/>
      <c r="E80" s="783"/>
      <c r="F80" s="783"/>
      <c r="G80" s="783"/>
      <c r="H80" s="783"/>
      <c r="I80" s="783"/>
    </row>
    <row r="81" spans="2:9" ht="15.75" customHeight="1">
      <c r="B81" s="783"/>
      <c r="C81" s="783"/>
      <c r="D81" s="783"/>
      <c r="E81" s="783"/>
      <c r="F81" s="783"/>
      <c r="G81" s="783"/>
      <c r="H81" s="783"/>
      <c r="I81" s="783"/>
    </row>
    <row r="82" spans="2:9" ht="15.75" customHeight="1">
      <c r="B82" s="783"/>
      <c r="C82" s="783"/>
      <c r="D82" s="783"/>
      <c r="E82" s="783"/>
      <c r="F82" s="783"/>
      <c r="G82" s="783"/>
      <c r="H82" s="783"/>
      <c r="I82" s="783"/>
    </row>
    <row r="83" spans="2:9" ht="15.75" customHeight="1">
      <c r="B83" s="783"/>
      <c r="C83" s="783"/>
      <c r="D83" s="783"/>
      <c r="E83" s="783"/>
      <c r="F83" s="783"/>
      <c r="G83" s="783"/>
      <c r="H83" s="783"/>
      <c r="I83" s="783"/>
    </row>
    <row r="84" spans="2:9" ht="15.75" customHeight="1">
      <c r="B84" s="783"/>
      <c r="C84" s="783"/>
      <c r="D84" s="783"/>
      <c r="E84" s="783"/>
      <c r="F84" s="783"/>
      <c r="G84" s="783"/>
      <c r="H84" s="783"/>
      <c r="I84" s="783"/>
    </row>
    <row r="85" spans="2:9" ht="15.75" customHeight="1">
      <c r="B85" s="783"/>
      <c r="C85" s="783"/>
      <c r="D85" s="783"/>
      <c r="E85" s="783"/>
      <c r="F85" s="783"/>
      <c r="G85" s="783"/>
      <c r="H85" s="783"/>
      <c r="I85" s="783"/>
    </row>
    <row r="86" spans="2:9" ht="15.75" customHeight="1">
      <c r="B86" s="783"/>
      <c r="C86" s="783"/>
      <c r="D86" s="783"/>
      <c r="E86" s="783"/>
      <c r="F86" s="783"/>
      <c r="G86" s="783"/>
      <c r="H86" s="783"/>
      <c r="I86" s="783"/>
    </row>
    <row r="87" spans="2:9" ht="15.75" customHeight="1">
      <c r="B87" s="783"/>
      <c r="C87" s="783"/>
      <c r="D87" s="783"/>
      <c r="E87" s="783"/>
      <c r="F87" s="783"/>
      <c r="G87" s="783"/>
      <c r="H87" s="783"/>
      <c r="I87" s="783"/>
    </row>
    <row r="88" spans="2:9" ht="15.75" customHeight="1">
      <c r="B88" s="783"/>
      <c r="C88" s="783"/>
      <c r="D88" s="783"/>
      <c r="E88" s="783"/>
      <c r="F88" s="783"/>
      <c r="G88" s="783"/>
      <c r="H88" s="783"/>
      <c r="I88" s="783"/>
    </row>
    <row r="89" spans="2:9" ht="15.75" customHeight="1">
      <c r="B89" s="783"/>
      <c r="C89" s="783"/>
      <c r="D89" s="783"/>
      <c r="E89" s="783"/>
      <c r="F89" s="783"/>
      <c r="G89" s="783"/>
      <c r="H89" s="783"/>
      <c r="I89" s="783"/>
    </row>
    <row r="90" spans="2:9" ht="15.75" customHeight="1">
      <c r="B90" s="783"/>
      <c r="C90" s="783"/>
      <c r="D90" s="783"/>
      <c r="E90" s="783"/>
      <c r="F90" s="783"/>
      <c r="G90" s="783"/>
      <c r="H90" s="783"/>
      <c r="I90" s="783"/>
    </row>
    <row r="91" spans="2:9" ht="15.75" customHeight="1">
      <c r="B91" s="783"/>
      <c r="C91" s="783"/>
      <c r="D91" s="783"/>
      <c r="E91" s="783"/>
      <c r="F91" s="783"/>
      <c r="G91" s="783"/>
      <c r="H91" s="783"/>
      <c r="I91" s="783"/>
    </row>
    <row r="92" spans="2:9" ht="15.75" customHeight="1">
      <c r="B92" s="783"/>
      <c r="C92" s="783"/>
      <c r="D92" s="783"/>
      <c r="E92" s="783"/>
      <c r="F92" s="783"/>
      <c r="G92" s="783"/>
      <c r="H92" s="783"/>
      <c r="I92" s="783"/>
    </row>
    <row r="93" spans="2:9" ht="15.75" customHeight="1">
      <c r="B93" s="783"/>
      <c r="C93" s="783"/>
      <c r="D93" s="783"/>
      <c r="E93" s="783"/>
      <c r="F93" s="783"/>
      <c r="G93" s="783"/>
      <c r="H93" s="783"/>
      <c r="I93" s="783"/>
    </row>
    <row r="94" spans="2:9" ht="15.75" customHeight="1">
      <c r="B94" s="783"/>
      <c r="C94" s="783"/>
      <c r="D94" s="783"/>
      <c r="E94" s="783"/>
      <c r="F94" s="783"/>
      <c r="G94" s="783"/>
      <c r="H94" s="783"/>
      <c r="I94" s="783"/>
    </row>
    <row r="95" spans="2:9" ht="15.75" customHeight="1">
      <c r="B95" s="783"/>
      <c r="C95" s="783"/>
      <c r="D95" s="783"/>
      <c r="E95" s="783"/>
      <c r="F95" s="783"/>
      <c r="G95" s="783"/>
      <c r="H95" s="783"/>
      <c r="I95" s="783"/>
    </row>
    <row r="96" spans="2:9" ht="15.75" customHeight="1">
      <c r="B96" s="783"/>
      <c r="C96" s="783"/>
      <c r="D96" s="783"/>
      <c r="E96" s="783"/>
      <c r="F96" s="783"/>
      <c r="G96" s="783"/>
      <c r="H96" s="783"/>
      <c r="I96" s="783"/>
    </row>
    <row r="97" spans="2:9" ht="15.75" customHeight="1">
      <c r="B97" s="783"/>
      <c r="C97" s="783"/>
      <c r="D97" s="783"/>
      <c r="E97" s="783"/>
      <c r="F97" s="783"/>
      <c r="G97" s="783"/>
      <c r="H97" s="783"/>
      <c r="I97" s="783"/>
    </row>
    <row r="98" spans="2:9" ht="15.75" customHeight="1">
      <c r="B98" s="783"/>
      <c r="C98" s="783"/>
      <c r="D98" s="783"/>
      <c r="E98" s="783"/>
      <c r="F98" s="783"/>
      <c r="G98" s="783"/>
      <c r="H98" s="783"/>
      <c r="I98" s="783"/>
    </row>
    <row r="99" spans="2:9" ht="15.75" customHeight="1">
      <c r="B99" s="783"/>
      <c r="C99" s="783"/>
      <c r="D99" s="783"/>
      <c r="E99" s="783"/>
      <c r="F99" s="783"/>
      <c r="G99" s="783"/>
      <c r="H99" s="783"/>
      <c r="I99" s="783"/>
    </row>
    <row r="100" spans="2:9" ht="15.75" customHeight="1">
      <c r="B100" s="783"/>
      <c r="C100" s="783"/>
      <c r="D100" s="783"/>
      <c r="E100" s="783"/>
      <c r="F100" s="783"/>
      <c r="G100" s="783"/>
      <c r="H100" s="783"/>
      <c r="I100" s="783"/>
    </row>
    <row r="101" spans="2:9" ht="15.75" customHeight="1">
      <c r="B101" s="783"/>
      <c r="C101" s="783"/>
      <c r="D101" s="783"/>
      <c r="E101" s="783"/>
      <c r="F101" s="783"/>
      <c r="G101" s="783"/>
      <c r="H101" s="783"/>
      <c r="I101" s="783"/>
    </row>
    <row r="102" spans="2:9" ht="15.75" customHeight="1">
      <c r="B102" s="783"/>
      <c r="C102" s="783"/>
      <c r="D102" s="783"/>
      <c r="E102" s="783"/>
      <c r="F102" s="783"/>
      <c r="G102" s="783"/>
      <c r="H102" s="783"/>
      <c r="I102" s="783"/>
    </row>
    <row r="103" spans="2:9" ht="15.75" customHeight="1">
      <c r="B103" s="783"/>
      <c r="C103" s="783"/>
      <c r="D103" s="783"/>
      <c r="E103" s="783"/>
      <c r="F103" s="783"/>
      <c r="G103" s="783"/>
      <c r="H103" s="783"/>
      <c r="I103" s="783"/>
    </row>
    <row r="104" spans="2:9" ht="15.75" customHeight="1">
      <c r="B104" s="783"/>
      <c r="C104" s="783"/>
      <c r="D104" s="783"/>
      <c r="E104" s="783"/>
      <c r="F104" s="783"/>
      <c r="G104" s="783"/>
      <c r="H104" s="783"/>
      <c r="I104" s="783"/>
    </row>
    <row r="105" spans="2:9" ht="15.75" customHeight="1">
      <c r="B105" s="783"/>
      <c r="C105" s="783"/>
      <c r="D105" s="783"/>
      <c r="E105" s="783"/>
      <c r="F105" s="783"/>
      <c r="G105" s="783"/>
      <c r="H105" s="783"/>
      <c r="I105" s="783"/>
    </row>
    <row r="106" spans="2:9" ht="15.75" customHeight="1">
      <c r="B106" s="783"/>
      <c r="C106" s="783"/>
      <c r="D106" s="783"/>
      <c r="E106" s="783"/>
      <c r="F106" s="783"/>
      <c r="G106" s="783"/>
      <c r="H106" s="783"/>
      <c r="I106" s="783"/>
    </row>
    <row r="107" spans="2:9" ht="15.75" customHeight="1">
      <c r="B107" s="783"/>
      <c r="C107" s="783"/>
      <c r="D107" s="783"/>
      <c r="E107" s="783"/>
      <c r="F107" s="783"/>
      <c r="G107" s="783"/>
      <c r="H107" s="783"/>
      <c r="I107" s="783"/>
    </row>
    <row r="108" spans="2:9" ht="15.75" customHeight="1">
      <c r="B108" s="783"/>
      <c r="C108" s="783"/>
      <c r="D108" s="783"/>
      <c r="E108" s="783"/>
      <c r="F108" s="783"/>
      <c r="G108" s="783"/>
      <c r="H108" s="783"/>
      <c r="I108" s="783"/>
    </row>
    <row r="109" spans="2:9" ht="15.75" customHeight="1">
      <c r="B109" s="783"/>
      <c r="C109" s="783"/>
      <c r="D109" s="783"/>
      <c r="E109" s="783"/>
      <c r="F109" s="783"/>
      <c r="G109" s="783"/>
      <c r="H109" s="783"/>
      <c r="I109" s="783"/>
    </row>
    <row r="110" spans="2:9" ht="15.75" customHeight="1">
      <c r="B110" s="783"/>
      <c r="C110" s="783"/>
      <c r="D110" s="783"/>
      <c r="E110" s="783"/>
      <c r="F110" s="783"/>
      <c r="G110" s="783"/>
      <c r="H110" s="783"/>
      <c r="I110" s="783"/>
    </row>
    <row r="111" spans="2:9" ht="15.75" customHeight="1">
      <c r="B111" s="783"/>
      <c r="C111" s="783"/>
      <c r="D111" s="783"/>
      <c r="E111" s="783"/>
      <c r="F111" s="783"/>
      <c r="G111" s="783"/>
      <c r="H111" s="783"/>
      <c r="I111" s="783"/>
    </row>
    <row r="112" spans="2:9" ht="15.75" customHeight="1">
      <c r="B112" s="783"/>
      <c r="C112" s="783"/>
      <c r="D112" s="783"/>
      <c r="E112" s="783"/>
      <c r="F112" s="783"/>
      <c r="G112" s="783"/>
      <c r="H112" s="783"/>
      <c r="I112" s="783"/>
    </row>
    <row r="113" spans="2:9" ht="15.75" customHeight="1">
      <c r="B113" s="783"/>
      <c r="C113" s="783"/>
      <c r="D113" s="783"/>
      <c r="E113" s="783"/>
      <c r="F113" s="783"/>
      <c r="G113" s="783"/>
      <c r="H113" s="783"/>
      <c r="I113" s="783"/>
    </row>
  </sheetData>
  <sheetProtection password="CD68" sheet="1"/>
  <mergeCells count="25">
    <mergeCell ref="B111:I113"/>
    <mergeCell ref="B84:I86"/>
    <mergeCell ref="B87:I89"/>
    <mergeCell ref="B90:I92"/>
    <mergeCell ref="B93:I95"/>
    <mergeCell ref="B96:I98"/>
    <mergeCell ref="B99:I101"/>
    <mergeCell ref="B75:I77"/>
    <mergeCell ref="B78:I80"/>
    <mergeCell ref="B81:I83"/>
    <mergeCell ref="B102:I104"/>
    <mergeCell ref="B105:I107"/>
    <mergeCell ref="B108:I110"/>
    <mergeCell ref="C59:G59"/>
    <mergeCell ref="B60:I62"/>
    <mergeCell ref="B63:I65"/>
    <mergeCell ref="B66:I68"/>
    <mergeCell ref="B69:I71"/>
    <mergeCell ref="B72:I74"/>
    <mergeCell ref="B1:D1"/>
    <mergeCell ref="G1:I1"/>
    <mergeCell ref="B3:I3"/>
    <mergeCell ref="C15:F15"/>
    <mergeCell ref="B58:D58"/>
    <mergeCell ref="G58:I58"/>
  </mergeCells>
  <conditionalFormatting sqref="D6:D13 B6:C14 E13:F13 G6:I14">
    <cfRule type="expression" priority="16" dxfId="0">
      <formula>MOD(ROW(),2)=1</formula>
    </cfRule>
  </conditionalFormatting>
  <conditionalFormatting sqref="G14">
    <cfRule type="cellIs" priority="15" dxfId="18" operator="lessThan">
      <formula>0</formula>
    </cfRule>
  </conditionalFormatting>
  <conditionalFormatting sqref="D7:D14 B7:C15 E14:F14 G7:I15">
    <cfRule type="expression" priority="14" dxfId="0">
      <formula>MOD(ROW(),2)=1</formula>
    </cfRule>
  </conditionalFormatting>
  <conditionalFormatting sqref="G15">
    <cfRule type="cellIs" priority="13" dxfId="18" operator="lessThan">
      <formula>0</formula>
    </cfRule>
  </conditionalFormatting>
  <conditionalFormatting sqref="D7:D14 B7:C15 E14:F14 G7:I15">
    <cfRule type="expression" priority="12" dxfId="0">
      <formula>MOD(ROW(),2)=1</formula>
    </cfRule>
  </conditionalFormatting>
  <conditionalFormatting sqref="G15">
    <cfRule type="cellIs" priority="11" dxfId="18" operator="lessThan">
      <formula>0</formula>
    </cfRule>
  </conditionalFormatting>
  <conditionalFormatting sqref="D7:D14 B7:C15 E14:F14 G7:I15">
    <cfRule type="expression" priority="10" dxfId="0">
      <formula>MOD(ROW(),2)=1</formula>
    </cfRule>
  </conditionalFormatting>
  <conditionalFormatting sqref="G15">
    <cfRule type="cellIs" priority="9" dxfId="18" operator="lessThan">
      <formula>0</formula>
    </cfRule>
  </conditionalFormatting>
  <conditionalFormatting sqref="D7:D14 B7:C15 E14:F14 G7:I15">
    <cfRule type="expression" priority="8" dxfId="0">
      <formula>MOD(ROW(),2)=1</formula>
    </cfRule>
  </conditionalFormatting>
  <conditionalFormatting sqref="G15">
    <cfRule type="cellIs" priority="7" dxfId="18" operator="lessThan">
      <formula>0</formula>
    </cfRule>
  </conditionalFormatting>
  <conditionalFormatting sqref="D7:D12">
    <cfRule type="expression" priority="6" dxfId="0">
      <formula>MOD(ROW(),2)=1</formula>
    </cfRule>
  </conditionalFormatting>
  <conditionalFormatting sqref="D7:D12">
    <cfRule type="expression" priority="5" dxfId="0">
      <formula>MOD(ROW(),2)=1</formula>
    </cfRule>
  </conditionalFormatting>
  <conditionalFormatting sqref="D7:D13">
    <cfRule type="expression" priority="4" dxfId="0">
      <formula>MOD(ROW(),2)=1</formula>
    </cfRule>
  </conditionalFormatting>
  <conditionalFormatting sqref="D7:D13">
    <cfRule type="expression" priority="3" dxfId="0">
      <formula>MOD(ROW(),2)=1</formula>
    </cfRule>
  </conditionalFormatting>
  <conditionalFormatting sqref="I7:I13">
    <cfRule type="expression" priority="2" dxfId="0">
      <formula>MOD(ROW(),2)=1</formula>
    </cfRule>
  </conditionalFormatting>
  <conditionalFormatting sqref="I7:I13">
    <cfRule type="expression" priority="1" dxfId="0">
      <formula>MOD(ROW(),2)=1</formula>
    </cfRule>
  </conditionalFormatting>
  <printOptions horizontalCentered="1"/>
  <pageMargins left="0.5" right="0.7" top="0.5" bottom="0.5" header="0.5" footer="0.5"/>
  <pageSetup horizontalDpi="600" verticalDpi="600" orientation="portrait" scale="76" r:id="rId2"/>
  <headerFooter>
    <oddFooter>&amp;C&amp;9Page: &amp;P of  &amp;N&amp;R&amp;9(Rev. Mar/2010)</oddFooter>
  </headerFooter>
  <rowBreaks count="1" manualBreakCount="1">
    <brk id="57" max="9" man="1"/>
  </rowBreaks>
  <drawing r:id="rId1"/>
</worksheet>
</file>

<file path=xl/worksheets/sheet13.xml><?xml version="1.0" encoding="utf-8"?>
<worksheet xmlns="http://schemas.openxmlformats.org/spreadsheetml/2006/main" xmlns:r="http://schemas.openxmlformats.org/officeDocument/2006/relationships">
  <dimension ref="A1:F54"/>
  <sheetViews>
    <sheetView zoomScalePageLayoutView="0" workbookViewId="0" topLeftCell="A1">
      <selection activeCell="A1" sqref="A1"/>
    </sheetView>
  </sheetViews>
  <sheetFormatPr defaultColWidth="9.00390625" defaultRowHeight="15.75"/>
  <cols>
    <col min="1" max="1" width="12.25390625" style="21" customWidth="1"/>
    <col min="2" max="6" width="9.375" style="21" customWidth="1"/>
    <col min="7" max="7" width="5.00390625" style="21" customWidth="1"/>
    <col min="8" max="16384" width="9.00390625" style="21" customWidth="1"/>
  </cols>
  <sheetData>
    <row r="1" ht="15.75">
      <c r="A1" s="21" t="s">
        <v>123</v>
      </c>
    </row>
    <row r="2" s="490" customFormat="1" ht="15.75">
      <c r="A2" s="39" t="s">
        <v>623</v>
      </c>
    </row>
    <row r="3" spans="1:6" s="498" customFormat="1" ht="15.75" customHeight="1">
      <c r="A3" s="499" t="s">
        <v>513</v>
      </c>
      <c r="B3" s="499"/>
      <c r="C3" s="499"/>
      <c r="D3" s="499"/>
      <c r="E3" s="499"/>
      <c r="F3" s="499"/>
    </row>
    <row r="4" spans="1:6" s="498" customFormat="1" ht="15.75" customHeight="1">
      <c r="A4" s="497" t="s">
        <v>536</v>
      </c>
      <c r="B4" s="499"/>
      <c r="C4" s="499"/>
      <c r="D4" s="499"/>
      <c r="E4" s="499"/>
      <c r="F4" s="499"/>
    </row>
    <row r="5" spans="1:6" s="498" customFormat="1" ht="15.75" customHeight="1">
      <c r="A5" s="497" t="s">
        <v>537</v>
      </c>
      <c r="B5" s="497"/>
      <c r="C5" s="497"/>
      <c r="D5" s="497"/>
      <c r="E5" s="497"/>
      <c r="F5" s="497"/>
    </row>
    <row r="6" spans="1:6" s="498" customFormat="1" ht="15.75" customHeight="1">
      <c r="A6" s="497" t="s">
        <v>538</v>
      </c>
      <c r="B6" s="497"/>
      <c r="C6" s="497"/>
      <c r="D6" s="497"/>
      <c r="E6" s="497"/>
      <c r="F6" s="497"/>
    </row>
    <row r="7" spans="2:6" s="498" customFormat="1" ht="15.75" customHeight="1">
      <c r="B7" s="497"/>
      <c r="C7" s="497"/>
      <c r="D7" s="497"/>
      <c r="E7" s="497"/>
      <c r="F7" s="497"/>
    </row>
    <row r="8" spans="2:6" s="498" customFormat="1" ht="15.75" customHeight="1">
      <c r="B8" s="497"/>
      <c r="C8" s="497"/>
      <c r="D8" s="497"/>
      <c r="E8" s="497"/>
      <c r="F8" s="497"/>
    </row>
    <row r="9" s="498" customFormat="1" ht="15.75" customHeight="1"/>
    <row r="10" s="498" customFormat="1" ht="15.75" customHeight="1"/>
    <row r="11" s="490" customFormat="1" ht="15.75"/>
    <row r="13" ht="15.75">
      <c r="A13" s="39" t="s">
        <v>622</v>
      </c>
    </row>
    <row r="14" ht="15.75">
      <c r="A14" s="76" t="s">
        <v>124</v>
      </c>
    </row>
    <row r="15" ht="15.75">
      <c r="A15" s="22">
        <v>2022</v>
      </c>
    </row>
    <row r="16" s="74" customFormat="1" ht="15.75">
      <c r="A16" s="22">
        <v>2023</v>
      </c>
    </row>
    <row r="17" s="74" customFormat="1" ht="15.75">
      <c r="A17" s="22">
        <v>2024</v>
      </c>
    </row>
    <row r="18" ht="15.75">
      <c r="A18" s="22">
        <v>2025</v>
      </c>
    </row>
    <row r="19" ht="15.75">
      <c r="A19" s="22">
        <v>2026</v>
      </c>
    </row>
    <row r="20" ht="15.75">
      <c r="A20" s="22">
        <v>2027</v>
      </c>
    </row>
    <row r="21" ht="15.75">
      <c r="A21" s="22">
        <v>2028</v>
      </c>
    </row>
    <row r="22" ht="15.75">
      <c r="A22" s="22">
        <v>2029</v>
      </c>
    </row>
    <row r="23" ht="15.75">
      <c r="A23" s="22">
        <v>2030</v>
      </c>
    </row>
    <row r="24" ht="15.75">
      <c r="A24" s="22">
        <v>2031</v>
      </c>
    </row>
    <row r="25" ht="15.75">
      <c r="A25" s="22">
        <v>2032</v>
      </c>
    </row>
    <row r="26" ht="15.75">
      <c r="A26" s="22">
        <v>2033</v>
      </c>
    </row>
    <row r="27" ht="15.75">
      <c r="A27" s="22">
        <v>2034</v>
      </c>
    </row>
    <row r="30" ht="15.75">
      <c r="A30" s="39" t="s">
        <v>624</v>
      </c>
    </row>
    <row r="32" ht="15.75">
      <c r="A32" s="21" t="s">
        <v>160</v>
      </c>
    </row>
    <row r="33" ht="15.75">
      <c r="A33" s="21" t="s">
        <v>161</v>
      </c>
    </row>
    <row r="34" ht="15.75">
      <c r="A34" s="21" t="s">
        <v>162</v>
      </c>
    </row>
    <row r="35" ht="15.75">
      <c r="A35" s="74" t="s">
        <v>323</v>
      </c>
    </row>
    <row r="38" ht="15.75">
      <c r="A38" s="39" t="s">
        <v>167</v>
      </c>
    </row>
    <row r="40" ht="15.75">
      <c r="A40" s="21" t="s">
        <v>168</v>
      </c>
    </row>
    <row r="42" s="74" customFormat="1" ht="15.75"/>
    <row r="43" ht="15.75">
      <c r="A43" s="39" t="s">
        <v>626</v>
      </c>
    </row>
    <row r="44" ht="15.75">
      <c r="A44" s="619" t="s">
        <v>356</v>
      </c>
    </row>
    <row r="45" ht="15.75">
      <c r="A45" s="74" t="s">
        <v>353</v>
      </c>
    </row>
    <row r="46" ht="15.75">
      <c r="A46" s="74" t="s">
        <v>354</v>
      </c>
    </row>
    <row r="47" ht="15.75">
      <c r="A47" s="74" t="s">
        <v>355</v>
      </c>
    </row>
    <row r="50" ht="15.75">
      <c r="A50" s="39" t="s">
        <v>625</v>
      </c>
    </row>
    <row r="51" ht="15.75">
      <c r="A51" s="191" t="s">
        <v>356</v>
      </c>
    </row>
    <row r="52" ht="15.75">
      <c r="A52" s="74" t="s">
        <v>357</v>
      </c>
    </row>
    <row r="53" ht="15.75">
      <c r="A53" s="74" t="s">
        <v>354</v>
      </c>
    </row>
    <row r="54" ht="15.75">
      <c r="A54" s="74" t="s">
        <v>355</v>
      </c>
    </row>
  </sheetData>
  <sheetProtection password="CD68" sheet="1"/>
  <dataValidations count="1">
    <dataValidation type="list" allowBlank="1" showInputMessage="1" showErrorMessage="1" sqref="B10">
      <formula1>$A$4:$A$6</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B2:IV44"/>
  <sheetViews>
    <sheetView showGridLines="0" zoomScaleSheetLayoutView="100" zoomScalePageLayoutView="0" workbookViewId="0" topLeftCell="A1">
      <selection activeCell="B5" sqref="B5:M5"/>
    </sheetView>
  </sheetViews>
  <sheetFormatPr defaultColWidth="9.00390625" defaultRowHeight="15.75"/>
  <cols>
    <col min="1" max="1" width="2.625" style="68" customWidth="1"/>
    <col min="2" max="2" width="4.625" style="639" customWidth="1"/>
    <col min="3" max="13" width="9.625" style="68" customWidth="1"/>
    <col min="14" max="14" width="2.625" style="68" customWidth="1"/>
    <col min="15" max="16" width="10.625" style="68" customWidth="1"/>
    <col min="17" max="16384" width="9.00390625" style="68" customWidth="1"/>
  </cols>
  <sheetData>
    <row r="2" spans="2:256" ht="15.75" customHeight="1">
      <c r="B2" s="664" t="s">
        <v>628</v>
      </c>
      <c r="C2" s="664"/>
      <c r="D2" s="664"/>
      <c r="E2" s="664"/>
      <c r="F2" s="664"/>
      <c r="G2" s="664"/>
      <c r="H2" s="664"/>
      <c r="I2" s="664"/>
      <c r="J2" s="664"/>
      <c r="K2" s="664"/>
      <c r="L2" s="664"/>
      <c r="M2" s="664"/>
      <c r="N2" s="293"/>
      <c r="O2" s="293"/>
      <c r="P2" s="293"/>
      <c r="Q2" s="293"/>
      <c r="R2" s="293"/>
      <c r="S2" s="293"/>
      <c r="T2" s="293"/>
      <c r="U2" s="293"/>
      <c r="V2" s="293"/>
      <c r="W2" s="293"/>
      <c r="X2" s="293"/>
      <c r="Y2" s="293"/>
      <c r="Z2" s="293"/>
      <c r="AA2" s="293"/>
      <c r="AB2" s="293"/>
      <c r="AC2" s="293"/>
      <c r="AD2" s="293"/>
      <c r="AE2" s="293"/>
      <c r="AF2" s="293"/>
      <c r="AG2" s="293"/>
      <c r="AH2" s="293"/>
      <c r="AI2" s="293"/>
      <c r="AJ2" s="293"/>
      <c r="AK2" s="293"/>
      <c r="AL2" s="293"/>
      <c r="AM2" s="293"/>
      <c r="AN2" s="293"/>
      <c r="AO2" s="293"/>
      <c r="AP2" s="293"/>
      <c r="AQ2" s="293"/>
      <c r="AR2" s="293"/>
      <c r="AS2" s="293"/>
      <c r="AT2" s="293"/>
      <c r="AU2" s="293"/>
      <c r="AV2" s="293"/>
      <c r="AW2" s="293"/>
      <c r="AX2" s="293"/>
      <c r="AY2" s="293"/>
      <c r="AZ2" s="293"/>
      <c r="BA2" s="293"/>
      <c r="BB2" s="293"/>
      <c r="BC2" s="293"/>
      <c r="BD2" s="293"/>
      <c r="BE2" s="293"/>
      <c r="BF2" s="293"/>
      <c r="BG2" s="293"/>
      <c r="BH2" s="293"/>
      <c r="BI2" s="293"/>
      <c r="BJ2" s="293"/>
      <c r="BK2" s="293"/>
      <c r="BL2" s="293"/>
      <c r="BM2" s="293"/>
      <c r="BN2" s="293"/>
      <c r="BO2" s="293"/>
      <c r="BP2" s="293"/>
      <c r="BQ2" s="293"/>
      <c r="BR2" s="293"/>
      <c r="BS2" s="293"/>
      <c r="BT2" s="293"/>
      <c r="BU2" s="293"/>
      <c r="BV2" s="293"/>
      <c r="BW2" s="293"/>
      <c r="BX2" s="293"/>
      <c r="BY2" s="293"/>
      <c r="BZ2" s="293"/>
      <c r="CA2" s="293"/>
      <c r="CB2" s="293"/>
      <c r="CC2" s="293"/>
      <c r="CD2" s="293"/>
      <c r="CE2" s="293"/>
      <c r="CF2" s="293"/>
      <c r="CG2" s="293"/>
      <c r="CH2" s="293"/>
      <c r="CI2" s="293"/>
      <c r="CJ2" s="293"/>
      <c r="CK2" s="293"/>
      <c r="CL2" s="293"/>
      <c r="CM2" s="293"/>
      <c r="CN2" s="293"/>
      <c r="CO2" s="293"/>
      <c r="CP2" s="293"/>
      <c r="CQ2" s="293"/>
      <c r="CR2" s="293"/>
      <c r="CS2" s="293"/>
      <c r="CT2" s="293"/>
      <c r="CU2" s="293"/>
      <c r="CV2" s="293"/>
      <c r="CW2" s="293"/>
      <c r="CX2" s="293"/>
      <c r="CY2" s="293"/>
      <c r="CZ2" s="293"/>
      <c r="DA2" s="293"/>
      <c r="DB2" s="293"/>
      <c r="DC2" s="293"/>
      <c r="DD2" s="293"/>
      <c r="DE2" s="293"/>
      <c r="DF2" s="293"/>
      <c r="DG2" s="293"/>
      <c r="DH2" s="293"/>
      <c r="DI2" s="293"/>
      <c r="DJ2" s="293"/>
      <c r="DK2" s="293"/>
      <c r="DL2" s="293"/>
      <c r="DM2" s="293"/>
      <c r="DN2" s="293"/>
      <c r="DO2" s="293"/>
      <c r="DP2" s="293"/>
      <c r="DQ2" s="293"/>
      <c r="DR2" s="293"/>
      <c r="DS2" s="293"/>
      <c r="DT2" s="293"/>
      <c r="DU2" s="293"/>
      <c r="DV2" s="293"/>
      <c r="DW2" s="293"/>
      <c r="DX2" s="293"/>
      <c r="DY2" s="293"/>
      <c r="DZ2" s="293"/>
      <c r="EA2" s="293"/>
      <c r="EB2" s="293"/>
      <c r="EC2" s="293"/>
      <c r="ED2" s="293"/>
      <c r="EE2" s="293"/>
      <c r="EF2" s="293"/>
      <c r="EG2" s="293"/>
      <c r="EH2" s="293"/>
      <c r="EI2" s="293"/>
      <c r="EJ2" s="293"/>
      <c r="EK2" s="293"/>
      <c r="EL2" s="293"/>
      <c r="EM2" s="293"/>
      <c r="EN2" s="293"/>
      <c r="EO2" s="293"/>
      <c r="EP2" s="293"/>
      <c r="EQ2" s="293"/>
      <c r="ER2" s="293"/>
      <c r="ES2" s="293"/>
      <c r="ET2" s="293"/>
      <c r="EU2" s="293"/>
      <c r="EV2" s="293"/>
      <c r="EW2" s="293"/>
      <c r="EX2" s="293"/>
      <c r="EY2" s="293"/>
      <c r="EZ2" s="293"/>
      <c r="FA2" s="293"/>
      <c r="FB2" s="293"/>
      <c r="FC2" s="293"/>
      <c r="FD2" s="293"/>
      <c r="FE2" s="293"/>
      <c r="FF2" s="293"/>
      <c r="FG2" s="293"/>
      <c r="FH2" s="293"/>
      <c r="FI2" s="293"/>
      <c r="FJ2" s="293"/>
      <c r="FK2" s="293"/>
      <c r="FL2" s="293"/>
      <c r="FM2" s="293"/>
      <c r="FN2" s="293"/>
      <c r="FO2" s="293"/>
      <c r="FP2" s="293"/>
      <c r="FQ2" s="293"/>
      <c r="FR2" s="293"/>
      <c r="FS2" s="293"/>
      <c r="FT2" s="293"/>
      <c r="FU2" s="293"/>
      <c r="FV2" s="293"/>
      <c r="FW2" s="293"/>
      <c r="FX2" s="293"/>
      <c r="FY2" s="293"/>
      <c r="FZ2" s="293"/>
      <c r="GA2" s="293"/>
      <c r="GB2" s="293"/>
      <c r="GC2" s="293"/>
      <c r="GD2" s="293"/>
      <c r="GE2" s="293"/>
      <c r="GF2" s="293"/>
      <c r="GG2" s="293"/>
      <c r="GH2" s="293"/>
      <c r="GI2" s="293"/>
      <c r="GJ2" s="293"/>
      <c r="GK2" s="293"/>
      <c r="GL2" s="293"/>
      <c r="GM2" s="293"/>
      <c r="GN2" s="293"/>
      <c r="GO2" s="293"/>
      <c r="GP2" s="293"/>
      <c r="GQ2" s="293"/>
      <c r="GR2" s="293"/>
      <c r="GS2" s="293"/>
      <c r="GT2" s="293"/>
      <c r="GU2" s="293"/>
      <c r="GV2" s="293"/>
      <c r="GW2" s="293"/>
      <c r="GX2" s="293"/>
      <c r="GY2" s="293"/>
      <c r="GZ2" s="293"/>
      <c r="HA2" s="293"/>
      <c r="HB2" s="293"/>
      <c r="HC2" s="293"/>
      <c r="HD2" s="293"/>
      <c r="HE2" s="293"/>
      <c r="HF2" s="293"/>
      <c r="HG2" s="293"/>
      <c r="HH2" s="293"/>
      <c r="HI2" s="293"/>
      <c r="HJ2" s="293"/>
      <c r="HK2" s="293"/>
      <c r="HL2" s="293"/>
      <c r="HM2" s="293"/>
      <c r="HN2" s="293"/>
      <c r="HO2" s="293"/>
      <c r="HP2" s="293"/>
      <c r="HQ2" s="293"/>
      <c r="HR2" s="293"/>
      <c r="HS2" s="293"/>
      <c r="HT2" s="293"/>
      <c r="HU2" s="293"/>
      <c r="HV2" s="293"/>
      <c r="HW2" s="293"/>
      <c r="HX2" s="293"/>
      <c r="HY2" s="293"/>
      <c r="HZ2" s="293"/>
      <c r="IA2" s="293"/>
      <c r="IB2" s="293"/>
      <c r="IC2" s="293"/>
      <c r="ID2" s="293"/>
      <c r="IE2" s="293"/>
      <c r="IF2" s="293"/>
      <c r="IG2" s="293"/>
      <c r="IH2" s="293"/>
      <c r="II2" s="293"/>
      <c r="IJ2" s="293"/>
      <c r="IK2" s="293"/>
      <c r="IL2" s="293"/>
      <c r="IM2" s="293"/>
      <c r="IN2" s="293"/>
      <c r="IO2" s="293"/>
      <c r="IP2" s="293"/>
      <c r="IQ2" s="293"/>
      <c r="IR2" s="293"/>
      <c r="IS2" s="293"/>
      <c r="IT2" s="293"/>
      <c r="IU2" s="293"/>
      <c r="IV2" s="293"/>
    </row>
    <row r="3" spans="2:256" ht="15.75" customHeight="1">
      <c r="B3" s="664" t="s">
        <v>16</v>
      </c>
      <c r="C3" s="664"/>
      <c r="D3" s="664"/>
      <c r="E3" s="664"/>
      <c r="F3" s="664"/>
      <c r="G3" s="664"/>
      <c r="H3" s="664"/>
      <c r="I3" s="664"/>
      <c r="J3" s="664"/>
      <c r="K3" s="664"/>
      <c r="L3" s="664"/>
      <c r="M3" s="664"/>
      <c r="N3" s="293"/>
      <c r="O3" s="293"/>
      <c r="P3" s="293"/>
      <c r="Q3" s="293"/>
      <c r="R3" s="293"/>
      <c r="S3" s="293"/>
      <c r="T3" s="293"/>
      <c r="U3" s="293"/>
      <c r="V3" s="293"/>
      <c r="W3" s="293"/>
      <c r="X3" s="293"/>
      <c r="Y3" s="293"/>
      <c r="Z3" s="293"/>
      <c r="AA3" s="293"/>
      <c r="AB3" s="293"/>
      <c r="AC3" s="293"/>
      <c r="AD3" s="293"/>
      <c r="AE3" s="293"/>
      <c r="AF3" s="293"/>
      <c r="AG3" s="293"/>
      <c r="AH3" s="293"/>
      <c r="AI3" s="293"/>
      <c r="AJ3" s="293"/>
      <c r="AK3" s="293"/>
      <c r="AL3" s="293"/>
      <c r="AM3" s="293"/>
      <c r="AN3" s="293"/>
      <c r="AO3" s="293"/>
      <c r="AP3" s="293"/>
      <c r="AQ3" s="293"/>
      <c r="AR3" s="293"/>
      <c r="AS3" s="293"/>
      <c r="AT3" s="293"/>
      <c r="AU3" s="293"/>
      <c r="AV3" s="293"/>
      <c r="AW3" s="293"/>
      <c r="AX3" s="293"/>
      <c r="AY3" s="293"/>
      <c r="AZ3" s="293"/>
      <c r="BA3" s="293"/>
      <c r="BB3" s="293"/>
      <c r="BC3" s="293"/>
      <c r="BD3" s="293"/>
      <c r="BE3" s="293"/>
      <c r="BF3" s="293"/>
      <c r="BG3" s="293"/>
      <c r="BH3" s="293"/>
      <c r="BI3" s="293"/>
      <c r="BJ3" s="293"/>
      <c r="BK3" s="293"/>
      <c r="BL3" s="293"/>
      <c r="BM3" s="293"/>
      <c r="BN3" s="293"/>
      <c r="BO3" s="293"/>
      <c r="BP3" s="293"/>
      <c r="BQ3" s="293"/>
      <c r="BR3" s="293"/>
      <c r="BS3" s="293"/>
      <c r="BT3" s="293"/>
      <c r="BU3" s="293"/>
      <c r="BV3" s="293"/>
      <c r="BW3" s="293"/>
      <c r="BX3" s="293"/>
      <c r="BY3" s="293"/>
      <c r="BZ3" s="293"/>
      <c r="CA3" s="293"/>
      <c r="CB3" s="293"/>
      <c r="CC3" s="293"/>
      <c r="CD3" s="293"/>
      <c r="CE3" s="293"/>
      <c r="CF3" s="293"/>
      <c r="CG3" s="293"/>
      <c r="CH3" s="293"/>
      <c r="CI3" s="293"/>
      <c r="CJ3" s="293"/>
      <c r="CK3" s="293"/>
      <c r="CL3" s="293"/>
      <c r="CM3" s="293"/>
      <c r="CN3" s="293"/>
      <c r="CO3" s="293"/>
      <c r="CP3" s="293"/>
      <c r="CQ3" s="293"/>
      <c r="CR3" s="293"/>
      <c r="CS3" s="293"/>
      <c r="CT3" s="293"/>
      <c r="CU3" s="293"/>
      <c r="CV3" s="293"/>
      <c r="CW3" s="293"/>
      <c r="CX3" s="293"/>
      <c r="CY3" s="293"/>
      <c r="CZ3" s="293"/>
      <c r="DA3" s="293"/>
      <c r="DB3" s="293"/>
      <c r="DC3" s="293"/>
      <c r="DD3" s="293"/>
      <c r="DE3" s="293"/>
      <c r="DF3" s="293"/>
      <c r="DG3" s="293"/>
      <c r="DH3" s="293"/>
      <c r="DI3" s="293"/>
      <c r="DJ3" s="293"/>
      <c r="DK3" s="293"/>
      <c r="DL3" s="293"/>
      <c r="DM3" s="293"/>
      <c r="DN3" s="293"/>
      <c r="DO3" s="293"/>
      <c r="DP3" s="293"/>
      <c r="DQ3" s="293"/>
      <c r="DR3" s="293"/>
      <c r="DS3" s="293"/>
      <c r="DT3" s="293"/>
      <c r="DU3" s="293"/>
      <c r="DV3" s="293"/>
      <c r="DW3" s="293"/>
      <c r="DX3" s="293"/>
      <c r="DY3" s="293"/>
      <c r="DZ3" s="293"/>
      <c r="EA3" s="293"/>
      <c r="EB3" s="293"/>
      <c r="EC3" s="293"/>
      <c r="ED3" s="293"/>
      <c r="EE3" s="293"/>
      <c r="EF3" s="293"/>
      <c r="EG3" s="293"/>
      <c r="EH3" s="293"/>
      <c r="EI3" s="293"/>
      <c r="EJ3" s="293"/>
      <c r="EK3" s="293"/>
      <c r="EL3" s="293"/>
      <c r="EM3" s="293"/>
      <c r="EN3" s="293"/>
      <c r="EO3" s="293"/>
      <c r="EP3" s="293"/>
      <c r="EQ3" s="293"/>
      <c r="ER3" s="293"/>
      <c r="ES3" s="293"/>
      <c r="ET3" s="293"/>
      <c r="EU3" s="293"/>
      <c r="EV3" s="293"/>
      <c r="EW3" s="293"/>
      <c r="EX3" s="293"/>
      <c r="EY3" s="293"/>
      <c r="EZ3" s="293"/>
      <c r="FA3" s="293"/>
      <c r="FB3" s="293"/>
      <c r="FC3" s="293"/>
      <c r="FD3" s="293"/>
      <c r="FE3" s="293"/>
      <c r="FF3" s="293"/>
      <c r="FG3" s="293"/>
      <c r="FH3" s="293"/>
      <c r="FI3" s="293"/>
      <c r="FJ3" s="293"/>
      <c r="FK3" s="293"/>
      <c r="FL3" s="293"/>
      <c r="FM3" s="293"/>
      <c r="FN3" s="293"/>
      <c r="FO3" s="293"/>
      <c r="FP3" s="293"/>
      <c r="FQ3" s="293"/>
      <c r="FR3" s="293"/>
      <c r="FS3" s="293"/>
      <c r="FT3" s="293"/>
      <c r="FU3" s="293"/>
      <c r="FV3" s="293"/>
      <c r="FW3" s="293"/>
      <c r="FX3" s="293"/>
      <c r="FY3" s="293"/>
      <c r="FZ3" s="293"/>
      <c r="GA3" s="293"/>
      <c r="GB3" s="293"/>
      <c r="GC3" s="293"/>
      <c r="GD3" s="293"/>
      <c r="GE3" s="293"/>
      <c r="GF3" s="293"/>
      <c r="GG3" s="293"/>
      <c r="GH3" s="293"/>
      <c r="GI3" s="293"/>
      <c r="GJ3" s="293"/>
      <c r="GK3" s="293"/>
      <c r="GL3" s="293"/>
      <c r="GM3" s="293"/>
      <c r="GN3" s="293"/>
      <c r="GO3" s="293"/>
      <c r="GP3" s="293"/>
      <c r="GQ3" s="293"/>
      <c r="GR3" s="293"/>
      <c r="GS3" s="293"/>
      <c r="GT3" s="293"/>
      <c r="GU3" s="293"/>
      <c r="GV3" s="293"/>
      <c r="GW3" s="293"/>
      <c r="GX3" s="293"/>
      <c r="GY3" s="293"/>
      <c r="GZ3" s="293"/>
      <c r="HA3" s="293"/>
      <c r="HB3" s="293"/>
      <c r="HC3" s="293"/>
      <c r="HD3" s="293"/>
      <c r="HE3" s="293"/>
      <c r="HF3" s="293"/>
      <c r="HG3" s="293"/>
      <c r="HH3" s="293"/>
      <c r="HI3" s="293"/>
      <c r="HJ3" s="293"/>
      <c r="HK3" s="293"/>
      <c r="HL3" s="293"/>
      <c r="HM3" s="293"/>
      <c r="HN3" s="293"/>
      <c r="HO3" s="293"/>
      <c r="HP3" s="293"/>
      <c r="HQ3" s="293"/>
      <c r="HR3" s="293"/>
      <c r="HS3" s="293"/>
      <c r="HT3" s="293"/>
      <c r="HU3" s="293"/>
      <c r="HV3" s="293"/>
      <c r="HW3" s="293"/>
      <c r="HX3" s="293"/>
      <c r="HY3" s="293"/>
      <c r="HZ3" s="293"/>
      <c r="IA3" s="293"/>
      <c r="IB3" s="293"/>
      <c r="IC3" s="293"/>
      <c r="ID3" s="293"/>
      <c r="IE3" s="293"/>
      <c r="IF3" s="293"/>
      <c r="IG3" s="293"/>
      <c r="IH3" s="293"/>
      <c r="II3" s="293"/>
      <c r="IJ3" s="293"/>
      <c r="IK3" s="293"/>
      <c r="IL3" s="293"/>
      <c r="IM3" s="293"/>
      <c r="IN3" s="293"/>
      <c r="IO3" s="293"/>
      <c r="IP3" s="293"/>
      <c r="IQ3" s="293"/>
      <c r="IR3" s="293"/>
      <c r="IS3" s="293"/>
      <c r="IT3" s="293"/>
      <c r="IU3" s="293"/>
      <c r="IV3" s="293"/>
    </row>
    <row r="4" spans="2:256" ht="15.75" customHeight="1">
      <c r="B4" s="620"/>
      <c r="C4" s="609"/>
      <c r="D4" s="609"/>
      <c r="E4" s="621"/>
      <c r="F4" s="622"/>
      <c r="G4" s="622"/>
      <c r="H4" s="622"/>
      <c r="I4" s="622"/>
      <c r="J4" s="622"/>
      <c r="K4" s="622"/>
      <c r="L4" s="622"/>
      <c r="M4" s="622"/>
      <c r="N4" s="622"/>
      <c r="O4" s="622"/>
      <c r="P4" s="622"/>
      <c r="Q4" s="622"/>
      <c r="R4" s="622"/>
      <c r="S4" s="622"/>
      <c r="T4" s="622"/>
      <c r="U4" s="622"/>
      <c r="V4" s="622"/>
      <c r="W4" s="622"/>
      <c r="X4" s="622"/>
      <c r="Y4" s="622"/>
      <c r="Z4" s="622"/>
      <c r="AA4" s="622"/>
      <c r="AB4" s="622"/>
      <c r="AC4" s="622"/>
      <c r="AD4" s="622"/>
      <c r="AE4" s="622"/>
      <c r="AF4" s="622"/>
      <c r="AG4" s="622"/>
      <c r="AH4" s="622"/>
      <c r="AI4" s="622"/>
      <c r="AJ4" s="622"/>
      <c r="AK4" s="622"/>
      <c r="AL4" s="622"/>
      <c r="AM4" s="622"/>
      <c r="AN4" s="622"/>
      <c r="AO4" s="622"/>
      <c r="AP4" s="622"/>
      <c r="AQ4" s="622"/>
      <c r="AR4" s="622"/>
      <c r="AS4" s="622"/>
      <c r="AT4" s="622"/>
      <c r="AU4" s="622"/>
      <c r="AV4" s="622"/>
      <c r="AW4" s="622"/>
      <c r="AX4" s="622"/>
      <c r="AY4" s="622"/>
      <c r="AZ4" s="622"/>
      <c r="BA4" s="622"/>
      <c r="BB4" s="622"/>
      <c r="BC4" s="622"/>
      <c r="BD4" s="622"/>
      <c r="BE4" s="622"/>
      <c r="BF4" s="622"/>
      <c r="BG4" s="622"/>
      <c r="BH4" s="622"/>
      <c r="BI4" s="622"/>
      <c r="BJ4" s="622"/>
      <c r="BK4" s="622"/>
      <c r="BL4" s="622"/>
      <c r="BM4" s="622"/>
      <c r="BN4" s="622"/>
      <c r="BO4" s="622"/>
      <c r="BP4" s="622"/>
      <c r="BQ4" s="622"/>
      <c r="BR4" s="622"/>
      <c r="BS4" s="622"/>
      <c r="BT4" s="622"/>
      <c r="BU4" s="622"/>
      <c r="BV4" s="622"/>
      <c r="BW4" s="622"/>
      <c r="BX4" s="622"/>
      <c r="BY4" s="622"/>
      <c r="BZ4" s="622"/>
      <c r="CA4" s="622"/>
      <c r="CB4" s="622"/>
      <c r="CC4" s="622"/>
      <c r="CD4" s="622"/>
      <c r="CE4" s="622"/>
      <c r="CF4" s="622"/>
      <c r="CG4" s="622"/>
      <c r="CH4" s="622"/>
      <c r="CI4" s="622"/>
      <c r="CJ4" s="622"/>
      <c r="CK4" s="622"/>
      <c r="CL4" s="622"/>
      <c r="CM4" s="622"/>
      <c r="CN4" s="622"/>
      <c r="CO4" s="622"/>
      <c r="CP4" s="622"/>
      <c r="CQ4" s="622"/>
      <c r="CR4" s="622"/>
      <c r="CS4" s="622"/>
      <c r="CT4" s="622"/>
      <c r="CU4" s="622"/>
      <c r="CV4" s="622"/>
      <c r="CW4" s="622"/>
      <c r="CX4" s="622"/>
      <c r="CY4" s="622"/>
      <c r="CZ4" s="622"/>
      <c r="DA4" s="622"/>
      <c r="DB4" s="622"/>
      <c r="DC4" s="622"/>
      <c r="DD4" s="622"/>
      <c r="DE4" s="622"/>
      <c r="DF4" s="622"/>
      <c r="DG4" s="622"/>
      <c r="DH4" s="622"/>
      <c r="DI4" s="622"/>
      <c r="DJ4" s="622"/>
      <c r="DK4" s="622"/>
      <c r="DL4" s="622"/>
      <c r="DM4" s="622"/>
      <c r="DN4" s="622"/>
      <c r="DO4" s="622"/>
      <c r="DP4" s="622"/>
      <c r="DQ4" s="622"/>
      <c r="DR4" s="622"/>
      <c r="DS4" s="622"/>
      <c r="DT4" s="622"/>
      <c r="DU4" s="622"/>
      <c r="DV4" s="622"/>
      <c r="DW4" s="622"/>
      <c r="DX4" s="622"/>
      <c r="DY4" s="622"/>
      <c r="DZ4" s="622"/>
      <c r="EA4" s="622"/>
      <c r="EB4" s="622"/>
      <c r="EC4" s="622"/>
      <c r="ED4" s="622"/>
      <c r="EE4" s="622"/>
      <c r="EF4" s="622"/>
      <c r="EG4" s="622"/>
      <c r="EH4" s="622"/>
      <c r="EI4" s="622"/>
      <c r="EJ4" s="622"/>
      <c r="EK4" s="622"/>
      <c r="EL4" s="622"/>
      <c r="EM4" s="622"/>
      <c r="EN4" s="622"/>
      <c r="EO4" s="622"/>
      <c r="EP4" s="622"/>
      <c r="EQ4" s="622"/>
      <c r="ER4" s="622"/>
      <c r="ES4" s="622"/>
      <c r="ET4" s="622"/>
      <c r="EU4" s="622"/>
      <c r="EV4" s="622"/>
      <c r="EW4" s="622"/>
      <c r="EX4" s="622"/>
      <c r="EY4" s="622"/>
      <c r="EZ4" s="622"/>
      <c r="FA4" s="622"/>
      <c r="FB4" s="622"/>
      <c r="FC4" s="622"/>
      <c r="FD4" s="622"/>
      <c r="FE4" s="622"/>
      <c r="FF4" s="622"/>
      <c r="FG4" s="622"/>
      <c r="FH4" s="622"/>
      <c r="FI4" s="622"/>
      <c r="FJ4" s="622"/>
      <c r="FK4" s="622"/>
      <c r="FL4" s="622"/>
      <c r="FM4" s="622"/>
      <c r="FN4" s="622"/>
      <c r="FO4" s="622"/>
      <c r="FP4" s="622"/>
      <c r="FQ4" s="622"/>
      <c r="FR4" s="622"/>
      <c r="FS4" s="622"/>
      <c r="FT4" s="622"/>
      <c r="FU4" s="622"/>
      <c r="FV4" s="622"/>
      <c r="FW4" s="622"/>
      <c r="FX4" s="622"/>
      <c r="FY4" s="622"/>
      <c r="FZ4" s="622"/>
      <c r="GA4" s="622"/>
      <c r="GB4" s="622"/>
      <c r="GC4" s="622"/>
      <c r="GD4" s="622"/>
      <c r="GE4" s="622"/>
      <c r="GF4" s="622"/>
      <c r="GG4" s="622"/>
      <c r="GH4" s="622"/>
      <c r="GI4" s="622"/>
      <c r="GJ4" s="622"/>
      <c r="GK4" s="622"/>
      <c r="GL4" s="622"/>
      <c r="GM4" s="622"/>
      <c r="GN4" s="622"/>
      <c r="GO4" s="622"/>
      <c r="GP4" s="622"/>
      <c r="GQ4" s="622"/>
      <c r="GR4" s="622"/>
      <c r="GS4" s="622"/>
      <c r="GT4" s="622"/>
      <c r="GU4" s="622"/>
      <c r="GV4" s="622"/>
      <c r="GW4" s="622"/>
      <c r="GX4" s="622"/>
      <c r="GY4" s="622"/>
      <c r="GZ4" s="622"/>
      <c r="HA4" s="622"/>
      <c r="HB4" s="622"/>
      <c r="HC4" s="622"/>
      <c r="HD4" s="622"/>
      <c r="HE4" s="622"/>
      <c r="HF4" s="622"/>
      <c r="HG4" s="622"/>
      <c r="HH4" s="622"/>
      <c r="HI4" s="622"/>
      <c r="HJ4" s="622"/>
      <c r="HK4" s="622"/>
      <c r="HL4" s="622"/>
      <c r="HM4" s="622"/>
      <c r="HN4" s="622"/>
      <c r="HO4" s="622"/>
      <c r="HP4" s="622"/>
      <c r="HQ4" s="622"/>
      <c r="HR4" s="622"/>
      <c r="HS4" s="622"/>
      <c r="HT4" s="622"/>
      <c r="HU4" s="622"/>
      <c r="HV4" s="622"/>
      <c r="HW4" s="622"/>
      <c r="HX4" s="622"/>
      <c r="HY4" s="622"/>
      <c r="HZ4" s="622"/>
      <c r="IA4" s="622"/>
      <c r="IB4" s="622"/>
      <c r="IC4" s="622"/>
      <c r="ID4" s="622"/>
      <c r="IE4" s="622"/>
      <c r="IF4" s="622"/>
      <c r="IG4" s="622"/>
      <c r="IH4" s="622"/>
      <c r="II4" s="622"/>
      <c r="IJ4" s="622"/>
      <c r="IK4" s="622"/>
      <c r="IL4" s="622"/>
      <c r="IM4" s="622"/>
      <c r="IN4" s="622"/>
      <c r="IO4" s="622"/>
      <c r="IP4" s="622"/>
      <c r="IQ4" s="622"/>
      <c r="IR4" s="622"/>
      <c r="IS4" s="622"/>
      <c r="IT4" s="622"/>
      <c r="IU4" s="622"/>
      <c r="IV4" s="622"/>
    </row>
    <row r="5" spans="2:256" ht="15.75" customHeight="1">
      <c r="B5" s="665" t="s">
        <v>130</v>
      </c>
      <c r="C5" s="665"/>
      <c r="D5" s="665"/>
      <c r="E5" s="665"/>
      <c r="F5" s="665"/>
      <c r="G5" s="665"/>
      <c r="H5" s="665"/>
      <c r="I5" s="665"/>
      <c r="J5" s="665"/>
      <c r="K5" s="665"/>
      <c r="L5" s="665"/>
      <c r="M5" s="665"/>
      <c r="N5" s="623"/>
      <c r="O5" s="623"/>
      <c r="P5" s="623"/>
      <c r="Q5" s="623"/>
      <c r="R5" s="623"/>
      <c r="S5" s="623"/>
      <c r="T5" s="623"/>
      <c r="U5" s="623"/>
      <c r="V5" s="623"/>
      <c r="W5" s="623"/>
      <c r="X5" s="623"/>
      <c r="Y5" s="623"/>
      <c r="Z5" s="623"/>
      <c r="AA5" s="623"/>
      <c r="AB5" s="623"/>
      <c r="AC5" s="623"/>
      <c r="AD5" s="623"/>
      <c r="AE5" s="623"/>
      <c r="AF5" s="623"/>
      <c r="AG5" s="623"/>
      <c r="AH5" s="623"/>
      <c r="AI5" s="623"/>
      <c r="AJ5" s="623"/>
      <c r="AK5" s="623"/>
      <c r="AL5" s="623"/>
      <c r="AM5" s="623"/>
      <c r="AN5" s="623"/>
      <c r="AO5" s="623"/>
      <c r="AP5" s="623"/>
      <c r="AQ5" s="623"/>
      <c r="AR5" s="623"/>
      <c r="AS5" s="623"/>
      <c r="AT5" s="623"/>
      <c r="AU5" s="623"/>
      <c r="AV5" s="623"/>
      <c r="AW5" s="623"/>
      <c r="AX5" s="623"/>
      <c r="AY5" s="623"/>
      <c r="AZ5" s="623"/>
      <c r="BA5" s="623"/>
      <c r="BB5" s="623"/>
      <c r="BC5" s="623"/>
      <c r="BD5" s="623"/>
      <c r="BE5" s="623"/>
      <c r="BF5" s="623"/>
      <c r="BG5" s="623"/>
      <c r="BH5" s="623"/>
      <c r="BI5" s="623"/>
      <c r="BJ5" s="623"/>
      <c r="BK5" s="623"/>
      <c r="BL5" s="623"/>
      <c r="BM5" s="623"/>
      <c r="BN5" s="623"/>
      <c r="BO5" s="623"/>
      <c r="BP5" s="623"/>
      <c r="BQ5" s="623"/>
      <c r="BR5" s="623"/>
      <c r="BS5" s="623"/>
      <c r="BT5" s="623"/>
      <c r="BU5" s="623"/>
      <c r="BV5" s="623"/>
      <c r="BW5" s="623"/>
      <c r="BX5" s="623"/>
      <c r="BY5" s="623"/>
      <c r="BZ5" s="623"/>
      <c r="CA5" s="623"/>
      <c r="CB5" s="623"/>
      <c r="CC5" s="623"/>
      <c r="CD5" s="623"/>
      <c r="CE5" s="623"/>
      <c r="CF5" s="623"/>
      <c r="CG5" s="623"/>
      <c r="CH5" s="623"/>
      <c r="CI5" s="623"/>
      <c r="CJ5" s="623"/>
      <c r="CK5" s="623"/>
      <c r="CL5" s="623"/>
      <c r="CM5" s="623"/>
      <c r="CN5" s="623"/>
      <c r="CO5" s="623"/>
      <c r="CP5" s="623"/>
      <c r="CQ5" s="623"/>
      <c r="CR5" s="623"/>
      <c r="CS5" s="623"/>
      <c r="CT5" s="623"/>
      <c r="CU5" s="623"/>
      <c r="CV5" s="623"/>
      <c r="CW5" s="623"/>
      <c r="CX5" s="623"/>
      <c r="CY5" s="623"/>
      <c r="CZ5" s="623"/>
      <c r="DA5" s="623"/>
      <c r="DB5" s="623"/>
      <c r="DC5" s="623"/>
      <c r="DD5" s="623"/>
      <c r="DE5" s="623"/>
      <c r="DF5" s="623"/>
      <c r="DG5" s="623"/>
      <c r="DH5" s="623"/>
      <c r="DI5" s="623"/>
      <c r="DJ5" s="623"/>
      <c r="DK5" s="623"/>
      <c r="DL5" s="623"/>
      <c r="DM5" s="623"/>
      <c r="DN5" s="623"/>
      <c r="DO5" s="623"/>
      <c r="DP5" s="623"/>
      <c r="DQ5" s="623"/>
      <c r="DR5" s="623"/>
      <c r="DS5" s="623"/>
      <c r="DT5" s="623"/>
      <c r="DU5" s="623"/>
      <c r="DV5" s="623"/>
      <c r="DW5" s="623"/>
      <c r="DX5" s="623"/>
      <c r="DY5" s="623"/>
      <c r="DZ5" s="623"/>
      <c r="EA5" s="623"/>
      <c r="EB5" s="623"/>
      <c r="EC5" s="623"/>
      <c r="ED5" s="623"/>
      <c r="EE5" s="623"/>
      <c r="EF5" s="623"/>
      <c r="EG5" s="623"/>
      <c r="EH5" s="623"/>
      <c r="EI5" s="623"/>
      <c r="EJ5" s="623"/>
      <c r="EK5" s="623"/>
      <c r="EL5" s="623"/>
      <c r="EM5" s="623"/>
      <c r="EN5" s="623"/>
      <c r="EO5" s="623"/>
      <c r="EP5" s="623"/>
      <c r="EQ5" s="623"/>
      <c r="ER5" s="623"/>
      <c r="ES5" s="623"/>
      <c r="ET5" s="623"/>
      <c r="EU5" s="623"/>
      <c r="EV5" s="623"/>
      <c r="EW5" s="623"/>
      <c r="EX5" s="623"/>
      <c r="EY5" s="623"/>
      <c r="EZ5" s="623"/>
      <c r="FA5" s="623"/>
      <c r="FB5" s="623"/>
      <c r="FC5" s="623"/>
      <c r="FD5" s="623"/>
      <c r="FE5" s="623"/>
      <c r="FF5" s="623"/>
      <c r="FG5" s="623"/>
      <c r="FH5" s="623"/>
      <c r="FI5" s="623"/>
      <c r="FJ5" s="623"/>
      <c r="FK5" s="623"/>
      <c r="FL5" s="623"/>
      <c r="FM5" s="623"/>
      <c r="FN5" s="623"/>
      <c r="FO5" s="623"/>
      <c r="FP5" s="623"/>
      <c r="FQ5" s="623"/>
      <c r="FR5" s="623"/>
      <c r="FS5" s="623"/>
      <c r="FT5" s="623"/>
      <c r="FU5" s="623"/>
      <c r="FV5" s="623"/>
      <c r="FW5" s="623"/>
      <c r="FX5" s="623"/>
      <c r="FY5" s="623"/>
      <c r="FZ5" s="623"/>
      <c r="GA5" s="623"/>
      <c r="GB5" s="623"/>
      <c r="GC5" s="623"/>
      <c r="GD5" s="623"/>
      <c r="GE5" s="623"/>
      <c r="GF5" s="623"/>
      <c r="GG5" s="623"/>
      <c r="GH5" s="623"/>
      <c r="GI5" s="623"/>
      <c r="GJ5" s="623"/>
      <c r="GK5" s="623"/>
      <c r="GL5" s="623"/>
      <c r="GM5" s="623"/>
      <c r="GN5" s="623"/>
      <c r="GO5" s="623"/>
      <c r="GP5" s="623"/>
      <c r="GQ5" s="623"/>
      <c r="GR5" s="623"/>
      <c r="GS5" s="623"/>
      <c r="GT5" s="623"/>
      <c r="GU5" s="623"/>
      <c r="GV5" s="623"/>
      <c r="GW5" s="623"/>
      <c r="GX5" s="623"/>
      <c r="GY5" s="623"/>
      <c r="GZ5" s="623"/>
      <c r="HA5" s="623"/>
      <c r="HB5" s="623"/>
      <c r="HC5" s="623"/>
      <c r="HD5" s="623"/>
      <c r="HE5" s="623"/>
      <c r="HF5" s="623"/>
      <c r="HG5" s="623"/>
      <c r="HH5" s="623"/>
      <c r="HI5" s="623"/>
      <c r="HJ5" s="623"/>
      <c r="HK5" s="623"/>
      <c r="HL5" s="623"/>
      <c r="HM5" s="623"/>
      <c r="HN5" s="623"/>
      <c r="HO5" s="623"/>
      <c r="HP5" s="623"/>
      <c r="HQ5" s="623"/>
      <c r="HR5" s="623"/>
      <c r="HS5" s="623"/>
      <c r="HT5" s="623"/>
      <c r="HU5" s="623"/>
      <c r="HV5" s="623"/>
      <c r="HW5" s="623"/>
      <c r="HX5" s="623"/>
      <c r="HY5" s="623"/>
      <c r="HZ5" s="623"/>
      <c r="IA5" s="623"/>
      <c r="IB5" s="623"/>
      <c r="IC5" s="623"/>
      <c r="ID5" s="623"/>
      <c r="IE5" s="623"/>
      <c r="IF5" s="623"/>
      <c r="IG5" s="623"/>
      <c r="IH5" s="623"/>
      <c r="II5" s="623"/>
      <c r="IJ5" s="623"/>
      <c r="IK5" s="623"/>
      <c r="IL5" s="623"/>
      <c r="IM5" s="623"/>
      <c r="IN5" s="623"/>
      <c r="IO5" s="623"/>
      <c r="IP5" s="623"/>
      <c r="IQ5" s="623"/>
      <c r="IR5" s="623"/>
      <c r="IS5" s="623"/>
      <c r="IT5" s="623"/>
      <c r="IU5" s="623"/>
      <c r="IV5" s="623"/>
    </row>
    <row r="6" spans="2:256" ht="15.75" customHeight="1">
      <c r="B6" s="620"/>
      <c r="C6" s="609"/>
      <c r="D6" s="624"/>
      <c r="E6" s="624"/>
      <c r="F6" s="624"/>
      <c r="G6" s="624"/>
      <c r="H6" s="624"/>
      <c r="I6" s="624"/>
      <c r="J6" s="624"/>
      <c r="K6" s="624"/>
      <c r="L6" s="624"/>
      <c r="M6" s="624"/>
      <c r="N6" s="624"/>
      <c r="O6" s="624"/>
      <c r="P6" s="624"/>
      <c r="Q6" s="624"/>
      <c r="R6" s="624"/>
      <c r="S6" s="624"/>
      <c r="T6" s="624"/>
      <c r="U6" s="624"/>
      <c r="V6" s="624"/>
      <c r="W6" s="624"/>
      <c r="X6" s="624"/>
      <c r="Y6" s="624"/>
      <c r="Z6" s="624"/>
      <c r="AA6" s="624"/>
      <c r="AB6" s="624"/>
      <c r="AC6" s="624"/>
      <c r="AD6" s="624"/>
      <c r="AE6" s="624"/>
      <c r="AF6" s="624"/>
      <c r="AG6" s="624"/>
      <c r="AH6" s="624"/>
      <c r="AI6" s="624"/>
      <c r="AJ6" s="624"/>
      <c r="AK6" s="624"/>
      <c r="AL6" s="624"/>
      <c r="AM6" s="624"/>
      <c r="AN6" s="624"/>
      <c r="AO6" s="624"/>
      <c r="AP6" s="624"/>
      <c r="AQ6" s="624"/>
      <c r="AR6" s="624"/>
      <c r="AS6" s="624"/>
      <c r="AT6" s="624"/>
      <c r="AU6" s="624"/>
      <c r="AV6" s="624"/>
      <c r="AW6" s="624"/>
      <c r="AX6" s="624"/>
      <c r="AY6" s="624"/>
      <c r="AZ6" s="624"/>
      <c r="BA6" s="624"/>
      <c r="BB6" s="624"/>
      <c r="BC6" s="624"/>
      <c r="BD6" s="624"/>
      <c r="BE6" s="624"/>
      <c r="BF6" s="624"/>
      <c r="BG6" s="624"/>
      <c r="BH6" s="624"/>
      <c r="BI6" s="624"/>
      <c r="BJ6" s="624"/>
      <c r="BK6" s="624"/>
      <c r="BL6" s="624"/>
      <c r="BM6" s="624"/>
      <c r="BN6" s="624"/>
      <c r="BO6" s="624"/>
      <c r="BP6" s="624"/>
      <c r="BQ6" s="624"/>
      <c r="BR6" s="624"/>
      <c r="BS6" s="624"/>
      <c r="BT6" s="624"/>
      <c r="BU6" s="624"/>
      <c r="BV6" s="624"/>
      <c r="BW6" s="624"/>
      <c r="BX6" s="624"/>
      <c r="BY6" s="624"/>
      <c r="BZ6" s="624"/>
      <c r="CA6" s="624"/>
      <c r="CB6" s="624"/>
      <c r="CC6" s="624"/>
      <c r="CD6" s="624"/>
      <c r="CE6" s="624"/>
      <c r="CF6" s="624"/>
      <c r="CG6" s="624"/>
      <c r="CH6" s="624"/>
      <c r="CI6" s="624"/>
      <c r="CJ6" s="624"/>
      <c r="CK6" s="624"/>
      <c r="CL6" s="624"/>
      <c r="CM6" s="624"/>
      <c r="CN6" s="624"/>
      <c r="CO6" s="624"/>
      <c r="CP6" s="624"/>
      <c r="CQ6" s="624"/>
      <c r="CR6" s="624"/>
      <c r="CS6" s="624"/>
      <c r="CT6" s="624"/>
      <c r="CU6" s="624"/>
      <c r="CV6" s="624"/>
      <c r="CW6" s="624"/>
      <c r="CX6" s="624"/>
      <c r="CY6" s="624"/>
      <c r="CZ6" s="624"/>
      <c r="DA6" s="624"/>
      <c r="DB6" s="624"/>
      <c r="DC6" s="624"/>
      <c r="DD6" s="624"/>
      <c r="DE6" s="624"/>
      <c r="DF6" s="624"/>
      <c r="DG6" s="624"/>
      <c r="DH6" s="624"/>
      <c r="DI6" s="624"/>
      <c r="DJ6" s="624"/>
      <c r="DK6" s="624"/>
      <c r="DL6" s="624"/>
      <c r="DM6" s="624"/>
      <c r="DN6" s="624"/>
      <c r="DO6" s="624"/>
      <c r="DP6" s="624"/>
      <c r="DQ6" s="624"/>
      <c r="DR6" s="624"/>
      <c r="DS6" s="624"/>
      <c r="DT6" s="624"/>
      <c r="DU6" s="624"/>
      <c r="DV6" s="624"/>
      <c r="DW6" s="624"/>
      <c r="DX6" s="624"/>
      <c r="DY6" s="624"/>
      <c r="DZ6" s="624"/>
      <c r="EA6" s="624"/>
      <c r="EB6" s="624"/>
      <c r="EC6" s="624"/>
      <c r="ED6" s="624"/>
      <c r="EE6" s="624"/>
      <c r="EF6" s="624"/>
      <c r="EG6" s="624"/>
      <c r="EH6" s="624"/>
      <c r="EI6" s="624"/>
      <c r="EJ6" s="624"/>
      <c r="EK6" s="624"/>
      <c r="EL6" s="624"/>
      <c r="EM6" s="624"/>
      <c r="EN6" s="624"/>
      <c r="EO6" s="624"/>
      <c r="EP6" s="624"/>
      <c r="EQ6" s="624"/>
      <c r="ER6" s="624"/>
      <c r="ES6" s="624"/>
      <c r="ET6" s="624"/>
      <c r="EU6" s="624"/>
      <c r="EV6" s="624"/>
      <c r="EW6" s="624"/>
      <c r="EX6" s="624"/>
      <c r="EY6" s="624"/>
      <c r="EZ6" s="624"/>
      <c r="FA6" s="624"/>
      <c r="FB6" s="624"/>
      <c r="FC6" s="624"/>
      <c r="FD6" s="624"/>
      <c r="FE6" s="624"/>
      <c r="FF6" s="624"/>
      <c r="FG6" s="624"/>
      <c r="FH6" s="624"/>
      <c r="FI6" s="624"/>
      <c r="FJ6" s="624"/>
      <c r="FK6" s="624"/>
      <c r="FL6" s="624"/>
      <c r="FM6" s="624"/>
      <c r="FN6" s="624"/>
      <c r="FO6" s="624"/>
      <c r="FP6" s="624"/>
      <c r="FQ6" s="624"/>
      <c r="FR6" s="624"/>
      <c r="FS6" s="624"/>
      <c r="FT6" s="624"/>
      <c r="FU6" s="624"/>
      <c r="FV6" s="624"/>
      <c r="FW6" s="624"/>
      <c r="FX6" s="624"/>
      <c r="FY6" s="624"/>
      <c r="FZ6" s="624"/>
      <c r="GA6" s="624"/>
      <c r="GB6" s="624"/>
      <c r="GC6" s="624"/>
      <c r="GD6" s="624"/>
      <c r="GE6" s="624"/>
      <c r="GF6" s="624"/>
      <c r="GG6" s="624"/>
      <c r="GH6" s="624"/>
      <c r="GI6" s="624"/>
      <c r="GJ6" s="624"/>
      <c r="GK6" s="624"/>
      <c r="GL6" s="624"/>
      <c r="GM6" s="624"/>
      <c r="GN6" s="624"/>
      <c r="GO6" s="624"/>
      <c r="GP6" s="624"/>
      <c r="GQ6" s="624"/>
      <c r="GR6" s="624"/>
      <c r="GS6" s="624"/>
      <c r="GT6" s="624"/>
      <c r="GU6" s="624"/>
      <c r="GV6" s="624"/>
      <c r="GW6" s="624"/>
      <c r="GX6" s="624"/>
      <c r="GY6" s="624"/>
      <c r="GZ6" s="624"/>
      <c r="HA6" s="624"/>
      <c r="HB6" s="624"/>
      <c r="HC6" s="624"/>
      <c r="HD6" s="624"/>
      <c r="HE6" s="624"/>
      <c r="HF6" s="624"/>
      <c r="HG6" s="624"/>
      <c r="HH6" s="624"/>
      <c r="HI6" s="624"/>
      <c r="HJ6" s="624"/>
      <c r="HK6" s="624"/>
      <c r="HL6" s="624"/>
      <c r="HM6" s="624"/>
      <c r="HN6" s="624"/>
      <c r="HO6" s="624"/>
      <c r="HP6" s="624"/>
      <c r="HQ6" s="624"/>
      <c r="HR6" s="624"/>
      <c r="HS6" s="624"/>
      <c r="HT6" s="624"/>
      <c r="HU6" s="624"/>
      <c r="HV6" s="624"/>
      <c r="HW6" s="624"/>
      <c r="HX6" s="624"/>
      <c r="HY6" s="624"/>
      <c r="HZ6" s="624"/>
      <c r="IA6" s="624"/>
      <c r="IB6" s="624"/>
      <c r="IC6" s="624"/>
      <c r="ID6" s="624"/>
      <c r="IE6" s="624"/>
      <c r="IF6" s="624"/>
      <c r="IG6" s="624"/>
      <c r="IH6" s="624"/>
      <c r="II6" s="624"/>
      <c r="IJ6" s="624"/>
      <c r="IK6" s="624"/>
      <c r="IL6" s="624"/>
      <c r="IM6" s="624"/>
      <c r="IN6" s="624"/>
      <c r="IO6" s="624"/>
      <c r="IP6" s="624"/>
      <c r="IQ6" s="624"/>
      <c r="IR6" s="624"/>
      <c r="IS6" s="624"/>
      <c r="IT6" s="624"/>
      <c r="IU6" s="624"/>
      <c r="IV6" s="624"/>
    </row>
    <row r="7" spans="2:256" s="625" customFormat="1" ht="15.75" customHeight="1">
      <c r="B7" s="626" t="s">
        <v>20</v>
      </c>
      <c r="C7" s="666" t="s">
        <v>138</v>
      </c>
      <c r="D7" s="666"/>
      <c r="E7" s="666"/>
      <c r="F7" s="666"/>
      <c r="G7" s="666"/>
      <c r="H7" s="666"/>
      <c r="I7" s="666"/>
      <c r="J7" s="666"/>
      <c r="K7" s="666"/>
      <c r="L7" s="666"/>
      <c r="M7" s="666"/>
      <c r="N7" s="627"/>
      <c r="O7" s="627"/>
      <c r="P7" s="627"/>
      <c r="Q7" s="627"/>
      <c r="R7" s="627"/>
      <c r="S7" s="627"/>
      <c r="T7" s="627"/>
      <c r="U7" s="627"/>
      <c r="V7" s="627"/>
      <c r="W7" s="627"/>
      <c r="X7" s="627"/>
      <c r="Y7" s="627"/>
      <c r="Z7" s="627"/>
      <c r="AA7" s="627"/>
      <c r="AB7" s="627"/>
      <c r="AC7" s="627"/>
      <c r="AD7" s="627"/>
      <c r="AE7" s="627"/>
      <c r="AF7" s="627"/>
      <c r="AG7" s="627"/>
      <c r="AH7" s="627"/>
      <c r="AI7" s="627"/>
      <c r="AJ7" s="627"/>
      <c r="AK7" s="627"/>
      <c r="AL7" s="627"/>
      <c r="AM7" s="627"/>
      <c r="AN7" s="627"/>
      <c r="AO7" s="627"/>
      <c r="AP7" s="627"/>
      <c r="AQ7" s="627"/>
      <c r="AR7" s="627"/>
      <c r="AS7" s="627"/>
      <c r="AT7" s="627"/>
      <c r="AU7" s="627"/>
      <c r="AV7" s="627"/>
      <c r="AW7" s="627"/>
      <c r="AX7" s="627"/>
      <c r="AY7" s="627"/>
      <c r="AZ7" s="627"/>
      <c r="BA7" s="627"/>
      <c r="BB7" s="627"/>
      <c r="BC7" s="627"/>
      <c r="BD7" s="627"/>
      <c r="BE7" s="627"/>
      <c r="BF7" s="627"/>
      <c r="BG7" s="627"/>
      <c r="BH7" s="627"/>
      <c r="BI7" s="627"/>
      <c r="BJ7" s="627"/>
      <c r="BK7" s="627"/>
      <c r="BL7" s="627"/>
      <c r="BM7" s="627"/>
      <c r="BN7" s="627"/>
      <c r="BO7" s="627"/>
      <c r="BP7" s="627"/>
      <c r="BQ7" s="627"/>
      <c r="BR7" s="627"/>
      <c r="BS7" s="627"/>
      <c r="BT7" s="627"/>
      <c r="BU7" s="627"/>
      <c r="BV7" s="627"/>
      <c r="BW7" s="627"/>
      <c r="BX7" s="627"/>
      <c r="BY7" s="627"/>
      <c r="BZ7" s="627"/>
      <c r="CA7" s="627"/>
      <c r="CB7" s="627"/>
      <c r="CC7" s="627"/>
      <c r="CD7" s="627"/>
      <c r="CE7" s="627"/>
      <c r="CF7" s="627"/>
      <c r="CG7" s="627"/>
      <c r="CH7" s="627"/>
      <c r="CI7" s="627"/>
      <c r="CJ7" s="627"/>
      <c r="CK7" s="627"/>
      <c r="CL7" s="627"/>
      <c r="CM7" s="627"/>
      <c r="CN7" s="627"/>
      <c r="CO7" s="627"/>
      <c r="CP7" s="627"/>
      <c r="CQ7" s="627"/>
      <c r="CR7" s="627"/>
      <c r="CS7" s="627"/>
      <c r="CT7" s="627"/>
      <c r="CU7" s="627"/>
      <c r="CV7" s="627"/>
      <c r="CW7" s="627"/>
      <c r="CX7" s="627"/>
      <c r="CY7" s="627"/>
      <c r="CZ7" s="627"/>
      <c r="DA7" s="627"/>
      <c r="DB7" s="627"/>
      <c r="DC7" s="627"/>
      <c r="DD7" s="627"/>
      <c r="DE7" s="627"/>
      <c r="DF7" s="627"/>
      <c r="DG7" s="627"/>
      <c r="DH7" s="627"/>
      <c r="DI7" s="627"/>
      <c r="DJ7" s="627"/>
      <c r="DK7" s="627"/>
      <c r="DL7" s="627"/>
      <c r="DM7" s="627"/>
      <c r="DN7" s="627"/>
      <c r="DO7" s="627"/>
      <c r="DP7" s="627"/>
      <c r="DQ7" s="627"/>
      <c r="DR7" s="627"/>
      <c r="DS7" s="627"/>
      <c r="DT7" s="627"/>
      <c r="DU7" s="627"/>
      <c r="DV7" s="627"/>
      <c r="DW7" s="627"/>
      <c r="DX7" s="627"/>
      <c r="DY7" s="627"/>
      <c r="DZ7" s="627"/>
      <c r="EA7" s="627"/>
      <c r="EB7" s="627"/>
      <c r="EC7" s="627"/>
      <c r="ED7" s="627"/>
      <c r="EE7" s="627"/>
      <c r="EF7" s="627"/>
      <c r="EG7" s="627"/>
      <c r="EH7" s="627"/>
      <c r="EI7" s="627"/>
      <c r="EJ7" s="627"/>
      <c r="EK7" s="627"/>
      <c r="EL7" s="627"/>
      <c r="EM7" s="627"/>
      <c r="EN7" s="627"/>
      <c r="EO7" s="627"/>
      <c r="EP7" s="627"/>
      <c r="EQ7" s="627"/>
      <c r="ER7" s="627"/>
      <c r="ES7" s="627"/>
      <c r="ET7" s="627"/>
      <c r="EU7" s="627"/>
      <c r="EV7" s="627"/>
      <c r="EW7" s="627"/>
      <c r="EX7" s="627"/>
      <c r="EY7" s="627"/>
      <c r="EZ7" s="627"/>
      <c r="FA7" s="627"/>
      <c r="FB7" s="627"/>
      <c r="FC7" s="627"/>
      <c r="FD7" s="627"/>
      <c r="FE7" s="627"/>
      <c r="FF7" s="627"/>
      <c r="FG7" s="627"/>
      <c r="FH7" s="627"/>
      <c r="FI7" s="627"/>
      <c r="FJ7" s="627"/>
      <c r="FK7" s="627"/>
      <c r="FL7" s="627"/>
      <c r="FM7" s="627"/>
      <c r="FN7" s="627"/>
      <c r="FO7" s="627"/>
      <c r="FP7" s="627"/>
      <c r="FQ7" s="627"/>
      <c r="FR7" s="627"/>
      <c r="FS7" s="627"/>
      <c r="FT7" s="627"/>
      <c r="FU7" s="627"/>
      <c r="FV7" s="627"/>
      <c r="FW7" s="627"/>
      <c r="FX7" s="627"/>
      <c r="FY7" s="627"/>
      <c r="FZ7" s="627"/>
      <c r="GA7" s="627"/>
      <c r="GB7" s="627"/>
      <c r="GC7" s="627"/>
      <c r="GD7" s="627"/>
      <c r="GE7" s="627"/>
      <c r="GF7" s="627"/>
      <c r="GG7" s="627"/>
      <c r="GH7" s="627"/>
      <c r="GI7" s="627"/>
      <c r="GJ7" s="627"/>
      <c r="GK7" s="627"/>
      <c r="GL7" s="627"/>
      <c r="GM7" s="627"/>
      <c r="GN7" s="627"/>
      <c r="GO7" s="627"/>
      <c r="GP7" s="627"/>
      <c r="GQ7" s="627"/>
      <c r="GR7" s="627"/>
      <c r="GS7" s="627"/>
      <c r="GT7" s="627"/>
      <c r="GU7" s="627"/>
      <c r="GV7" s="627"/>
      <c r="GW7" s="627"/>
      <c r="GX7" s="627"/>
      <c r="GY7" s="627"/>
      <c r="GZ7" s="627"/>
      <c r="HA7" s="627"/>
      <c r="HB7" s="627"/>
      <c r="HC7" s="627"/>
      <c r="HD7" s="627"/>
      <c r="HE7" s="627"/>
      <c r="HF7" s="627"/>
      <c r="HG7" s="627"/>
      <c r="HH7" s="627"/>
      <c r="HI7" s="627"/>
      <c r="HJ7" s="627"/>
      <c r="HK7" s="627"/>
      <c r="HL7" s="627"/>
      <c r="HM7" s="627"/>
      <c r="HN7" s="627"/>
      <c r="HO7" s="627"/>
      <c r="HP7" s="627"/>
      <c r="HQ7" s="627"/>
      <c r="HR7" s="627"/>
      <c r="HS7" s="627"/>
      <c r="HT7" s="627"/>
      <c r="HU7" s="627"/>
      <c r="HV7" s="627"/>
      <c r="HW7" s="627"/>
      <c r="HX7" s="627"/>
      <c r="HY7" s="627"/>
      <c r="HZ7" s="627"/>
      <c r="IA7" s="627"/>
      <c r="IB7" s="627"/>
      <c r="IC7" s="627"/>
      <c r="ID7" s="627"/>
      <c r="IE7" s="627"/>
      <c r="IF7" s="627"/>
      <c r="IG7" s="627"/>
      <c r="IH7" s="627"/>
      <c r="II7" s="627"/>
      <c r="IJ7" s="627"/>
      <c r="IK7" s="627"/>
      <c r="IL7" s="627"/>
      <c r="IM7" s="627"/>
      <c r="IN7" s="627"/>
      <c r="IO7" s="627"/>
      <c r="IP7" s="627"/>
      <c r="IQ7" s="627"/>
      <c r="IR7" s="627"/>
      <c r="IS7" s="627"/>
      <c r="IT7" s="627"/>
      <c r="IU7" s="627"/>
      <c r="IV7" s="627"/>
    </row>
    <row r="8" spans="2:256" ht="15" customHeight="1">
      <c r="B8" s="628"/>
      <c r="C8" s="609"/>
      <c r="D8" s="609"/>
      <c r="E8" s="629"/>
      <c r="F8" s="629"/>
      <c r="G8" s="629"/>
      <c r="H8" s="629"/>
      <c r="I8" s="629"/>
      <c r="J8" s="629"/>
      <c r="K8" s="629"/>
      <c r="L8" s="629"/>
      <c r="M8" s="629"/>
      <c r="N8" s="629"/>
      <c r="O8" s="629"/>
      <c r="P8" s="629"/>
      <c r="Q8" s="629"/>
      <c r="R8" s="629"/>
      <c r="S8" s="629"/>
      <c r="T8" s="629"/>
      <c r="U8" s="629"/>
      <c r="V8" s="629"/>
      <c r="W8" s="629"/>
      <c r="X8" s="629"/>
      <c r="Y8" s="629"/>
      <c r="Z8" s="629"/>
      <c r="AA8" s="629"/>
      <c r="AB8" s="629"/>
      <c r="AC8" s="629"/>
      <c r="AD8" s="629"/>
      <c r="AE8" s="629"/>
      <c r="AF8" s="629"/>
      <c r="AG8" s="629"/>
      <c r="AH8" s="629"/>
      <c r="AI8" s="629"/>
      <c r="AJ8" s="629"/>
      <c r="AK8" s="629"/>
      <c r="AL8" s="629"/>
      <c r="AM8" s="629"/>
      <c r="AN8" s="629"/>
      <c r="AO8" s="629"/>
      <c r="AP8" s="629"/>
      <c r="AQ8" s="629"/>
      <c r="AR8" s="629"/>
      <c r="AS8" s="629"/>
      <c r="AT8" s="629"/>
      <c r="AU8" s="629"/>
      <c r="AV8" s="629"/>
      <c r="AW8" s="629"/>
      <c r="AX8" s="629"/>
      <c r="AY8" s="629"/>
      <c r="AZ8" s="629"/>
      <c r="BA8" s="629"/>
      <c r="BB8" s="629"/>
      <c r="BC8" s="629"/>
      <c r="BD8" s="629"/>
      <c r="BE8" s="629"/>
      <c r="BF8" s="629"/>
      <c r="BG8" s="629"/>
      <c r="BH8" s="629"/>
      <c r="BI8" s="629"/>
      <c r="BJ8" s="629"/>
      <c r="BK8" s="629"/>
      <c r="BL8" s="629"/>
      <c r="BM8" s="629"/>
      <c r="BN8" s="629"/>
      <c r="BO8" s="629"/>
      <c r="BP8" s="629"/>
      <c r="BQ8" s="629"/>
      <c r="BR8" s="629"/>
      <c r="BS8" s="629"/>
      <c r="BT8" s="629"/>
      <c r="BU8" s="629"/>
      <c r="BV8" s="629"/>
      <c r="BW8" s="629"/>
      <c r="BX8" s="629"/>
      <c r="BY8" s="629"/>
      <c r="BZ8" s="629"/>
      <c r="CA8" s="629"/>
      <c r="CB8" s="629"/>
      <c r="CC8" s="629"/>
      <c r="CD8" s="629"/>
      <c r="CE8" s="629"/>
      <c r="CF8" s="629"/>
      <c r="CG8" s="629"/>
      <c r="CH8" s="629"/>
      <c r="CI8" s="629"/>
      <c r="CJ8" s="629"/>
      <c r="CK8" s="629"/>
      <c r="CL8" s="629"/>
      <c r="CM8" s="629"/>
      <c r="CN8" s="629"/>
      <c r="CO8" s="629"/>
      <c r="CP8" s="629"/>
      <c r="CQ8" s="629"/>
      <c r="CR8" s="629"/>
      <c r="CS8" s="629"/>
      <c r="CT8" s="629"/>
      <c r="CU8" s="629"/>
      <c r="CV8" s="629"/>
      <c r="CW8" s="629"/>
      <c r="CX8" s="629"/>
      <c r="CY8" s="629"/>
      <c r="CZ8" s="629"/>
      <c r="DA8" s="629"/>
      <c r="DB8" s="629"/>
      <c r="DC8" s="629"/>
      <c r="DD8" s="629"/>
      <c r="DE8" s="629"/>
      <c r="DF8" s="629"/>
      <c r="DG8" s="629"/>
      <c r="DH8" s="629"/>
      <c r="DI8" s="629"/>
      <c r="DJ8" s="629"/>
      <c r="DK8" s="629"/>
      <c r="DL8" s="629"/>
      <c r="DM8" s="629"/>
      <c r="DN8" s="629"/>
      <c r="DO8" s="629"/>
      <c r="DP8" s="629"/>
      <c r="DQ8" s="629"/>
      <c r="DR8" s="629"/>
      <c r="DS8" s="629"/>
      <c r="DT8" s="629"/>
      <c r="DU8" s="629"/>
      <c r="DV8" s="629"/>
      <c r="DW8" s="629"/>
      <c r="DX8" s="629"/>
      <c r="DY8" s="629"/>
      <c r="DZ8" s="629"/>
      <c r="EA8" s="629"/>
      <c r="EB8" s="629"/>
      <c r="EC8" s="629"/>
      <c r="ED8" s="629"/>
      <c r="EE8" s="629"/>
      <c r="EF8" s="629"/>
      <c r="EG8" s="629"/>
      <c r="EH8" s="629"/>
      <c r="EI8" s="629"/>
      <c r="EJ8" s="629"/>
      <c r="EK8" s="629"/>
      <c r="EL8" s="629"/>
      <c r="EM8" s="629"/>
      <c r="EN8" s="629"/>
      <c r="EO8" s="629"/>
      <c r="EP8" s="629"/>
      <c r="EQ8" s="629"/>
      <c r="ER8" s="629"/>
      <c r="ES8" s="629"/>
      <c r="ET8" s="629"/>
      <c r="EU8" s="629"/>
      <c r="EV8" s="629"/>
      <c r="EW8" s="629"/>
      <c r="EX8" s="629"/>
      <c r="EY8" s="629"/>
      <c r="EZ8" s="629"/>
      <c r="FA8" s="629"/>
      <c r="FB8" s="629"/>
      <c r="FC8" s="629"/>
      <c r="FD8" s="629"/>
      <c r="FE8" s="629"/>
      <c r="FF8" s="629"/>
      <c r="FG8" s="629"/>
      <c r="FH8" s="629"/>
      <c r="FI8" s="629"/>
      <c r="FJ8" s="629"/>
      <c r="FK8" s="629"/>
      <c r="FL8" s="629"/>
      <c r="FM8" s="629"/>
      <c r="FN8" s="629"/>
      <c r="FO8" s="629"/>
      <c r="FP8" s="629"/>
      <c r="FQ8" s="629"/>
      <c r="FR8" s="629"/>
      <c r="FS8" s="629"/>
      <c r="FT8" s="629"/>
      <c r="FU8" s="629"/>
      <c r="FV8" s="629"/>
      <c r="FW8" s="629"/>
      <c r="FX8" s="629"/>
      <c r="FY8" s="629"/>
      <c r="FZ8" s="629"/>
      <c r="GA8" s="629"/>
      <c r="GB8" s="629"/>
      <c r="GC8" s="629"/>
      <c r="GD8" s="629"/>
      <c r="GE8" s="629"/>
      <c r="GF8" s="629"/>
      <c r="GG8" s="629"/>
      <c r="GH8" s="629"/>
      <c r="GI8" s="629"/>
      <c r="GJ8" s="629"/>
      <c r="GK8" s="629"/>
      <c r="GL8" s="629"/>
      <c r="GM8" s="629"/>
      <c r="GN8" s="629"/>
      <c r="GO8" s="629"/>
      <c r="GP8" s="629"/>
      <c r="GQ8" s="629"/>
      <c r="GR8" s="629"/>
      <c r="GS8" s="629"/>
      <c r="GT8" s="629"/>
      <c r="GU8" s="629"/>
      <c r="GV8" s="629"/>
      <c r="GW8" s="629"/>
      <c r="GX8" s="629"/>
      <c r="GY8" s="629"/>
      <c r="GZ8" s="629"/>
      <c r="HA8" s="629"/>
      <c r="HB8" s="629"/>
      <c r="HC8" s="629"/>
      <c r="HD8" s="629"/>
      <c r="HE8" s="629"/>
      <c r="HF8" s="629"/>
      <c r="HG8" s="629"/>
      <c r="HH8" s="629"/>
      <c r="HI8" s="629"/>
      <c r="HJ8" s="629"/>
      <c r="HK8" s="629"/>
      <c r="HL8" s="629"/>
      <c r="HM8" s="629"/>
      <c r="HN8" s="629"/>
      <c r="HO8" s="629"/>
      <c r="HP8" s="629"/>
      <c r="HQ8" s="629"/>
      <c r="HR8" s="629"/>
      <c r="HS8" s="629"/>
      <c r="HT8" s="629"/>
      <c r="HU8" s="629"/>
      <c r="HV8" s="629"/>
      <c r="HW8" s="629"/>
      <c r="HX8" s="629"/>
      <c r="HY8" s="629"/>
      <c r="HZ8" s="629"/>
      <c r="IA8" s="629"/>
      <c r="IB8" s="629"/>
      <c r="IC8" s="629"/>
      <c r="ID8" s="629"/>
      <c r="IE8" s="629"/>
      <c r="IF8" s="629"/>
      <c r="IG8" s="629"/>
      <c r="IH8" s="629"/>
      <c r="II8" s="629"/>
      <c r="IJ8" s="629"/>
      <c r="IK8" s="629"/>
      <c r="IL8" s="629"/>
      <c r="IM8" s="629"/>
      <c r="IN8" s="629"/>
      <c r="IO8" s="629"/>
      <c r="IP8" s="629"/>
      <c r="IQ8" s="629"/>
      <c r="IR8" s="629"/>
      <c r="IS8" s="629"/>
      <c r="IT8" s="629"/>
      <c r="IU8" s="629"/>
      <c r="IV8" s="629"/>
    </row>
    <row r="9" spans="2:256" ht="36" customHeight="1">
      <c r="B9" s="626" t="s">
        <v>21</v>
      </c>
      <c r="C9" s="666" t="s">
        <v>627</v>
      </c>
      <c r="D9" s="666"/>
      <c r="E9" s="666"/>
      <c r="F9" s="666"/>
      <c r="G9" s="666"/>
      <c r="H9" s="666"/>
      <c r="I9" s="666"/>
      <c r="J9" s="666"/>
      <c r="K9" s="666"/>
      <c r="L9" s="666"/>
      <c r="M9" s="666"/>
      <c r="N9" s="627"/>
      <c r="O9" s="627"/>
      <c r="P9" s="627"/>
      <c r="Q9" s="627"/>
      <c r="R9" s="627"/>
      <c r="S9" s="627"/>
      <c r="T9" s="627"/>
      <c r="U9" s="627"/>
      <c r="V9" s="627"/>
      <c r="W9" s="627"/>
      <c r="X9" s="627"/>
      <c r="Y9" s="627"/>
      <c r="Z9" s="627"/>
      <c r="AA9" s="627"/>
      <c r="AB9" s="627"/>
      <c r="AC9" s="627"/>
      <c r="AD9" s="627"/>
      <c r="AE9" s="627"/>
      <c r="AF9" s="627"/>
      <c r="AG9" s="627"/>
      <c r="AH9" s="627"/>
      <c r="AI9" s="627"/>
      <c r="AJ9" s="627"/>
      <c r="AK9" s="627"/>
      <c r="AL9" s="627"/>
      <c r="AM9" s="627"/>
      <c r="AN9" s="627"/>
      <c r="AO9" s="627"/>
      <c r="AP9" s="627"/>
      <c r="AQ9" s="627"/>
      <c r="AR9" s="627"/>
      <c r="AS9" s="627"/>
      <c r="AT9" s="627"/>
      <c r="AU9" s="627"/>
      <c r="AV9" s="627"/>
      <c r="AW9" s="627"/>
      <c r="AX9" s="627"/>
      <c r="AY9" s="627"/>
      <c r="AZ9" s="627"/>
      <c r="BA9" s="627"/>
      <c r="BB9" s="627"/>
      <c r="BC9" s="627"/>
      <c r="BD9" s="627"/>
      <c r="BE9" s="627"/>
      <c r="BF9" s="627"/>
      <c r="BG9" s="627"/>
      <c r="BH9" s="627"/>
      <c r="BI9" s="627"/>
      <c r="BJ9" s="627"/>
      <c r="BK9" s="627"/>
      <c r="BL9" s="627"/>
      <c r="BM9" s="627"/>
      <c r="BN9" s="627"/>
      <c r="BO9" s="627"/>
      <c r="BP9" s="627"/>
      <c r="BQ9" s="627"/>
      <c r="BR9" s="627"/>
      <c r="BS9" s="627"/>
      <c r="BT9" s="627"/>
      <c r="BU9" s="627"/>
      <c r="BV9" s="627"/>
      <c r="BW9" s="627"/>
      <c r="BX9" s="627"/>
      <c r="BY9" s="627"/>
      <c r="BZ9" s="627"/>
      <c r="CA9" s="627"/>
      <c r="CB9" s="627"/>
      <c r="CC9" s="627"/>
      <c r="CD9" s="627"/>
      <c r="CE9" s="627"/>
      <c r="CF9" s="627"/>
      <c r="CG9" s="627"/>
      <c r="CH9" s="627"/>
      <c r="CI9" s="627"/>
      <c r="CJ9" s="627"/>
      <c r="CK9" s="627"/>
      <c r="CL9" s="627"/>
      <c r="CM9" s="627"/>
      <c r="CN9" s="627"/>
      <c r="CO9" s="627"/>
      <c r="CP9" s="627"/>
      <c r="CQ9" s="627"/>
      <c r="CR9" s="627"/>
      <c r="CS9" s="627"/>
      <c r="CT9" s="627"/>
      <c r="CU9" s="627"/>
      <c r="CV9" s="627"/>
      <c r="CW9" s="627"/>
      <c r="CX9" s="627"/>
      <c r="CY9" s="627"/>
      <c r="CZ9" s="627"/>
      <c r="DA9" s="627"/>
      <c r="DB9" s="627"/>
      <c r="DC9" s="627"/>
      <c r="DD9" s="627"/>
      <c r="DE9" s="627"/>
      <c r="DF9" s="627"/>
      <c r="DG9" s="627"/>
      <c r="DH9" s="627"/>
      <c r="DI9" s="627"/>
      <c r="DJ9" s="627"/>
      <c r="DK9" s="627"/>
      <c r="DL9" s="627"/>
      <c r="DM9" s="627"/>
      <c r="DN9" s="627"/>
      <c r="DO9" s="627"/>
      <c r="DP9" s="627"/>
      <c r="DQ9" s="627"/>
      <c r="DR9" s="627"/>
      <c r="DS9" s="627"/>
      <c r="DT9" s="627"/>
      <c r="DU9" s="627"/>
      <c r="DV9" s="627"/>
      <c r="DW9" s="627"/>
      <c r="DX9" s="627"/>
      <c r="DY9" s="627"/>
      <c r="DZ9" s="627"/>
      <c r="EA9" s="627"/>
      <c r="EB9" s="627"/>
      <c r="EC9" s="627"/>
      <c r="ED9" s="627"/>
      <c r="EE9" s="627"/>
      <c r="EF9" s="627"/>
      <c r="EG9" s="627"/>
      <c r="EH9" s="627"/>
      <c r="EI9" s="627"/>
      <c r="EJ9" s="627"/>
      <c r="EK9" s="627"/>
      <c r="EL9" s="627"/>
      <c r="EM9" s="627"/>
      <c r="EN9" s="627"/>
      <c r="EO9" s="627"/>
      <c r="EP9" s="627"/>
      <c r="EQ9" s="627"/>
      <c r="ER9" s="627"/>
      <c r="ES9" s="627"/>
      <c r="ET9" s="627"/>
      <c r="EU9" s="627"/>
      <c r="EV9" s="627"/>
      <c r="EW9" s="627"/>
      <c r="EX9" s="627"/>
      <c r="EY9" s="627"/>
      <c r="EZ9" s="627"/>
      <c r="FA9" s="627"/>
      <c r="FB9" s="627"/>
      <c r="FC9" s="627"/>
      <c r="FD9" s="627"/>
      <c r="FE9" s="627"/>
      <c r="FF9" s="627"/>
      <c r="FG9" s="627"/>
      <c r="FH9" s="627"/>
      <c r="FI9" s="627"/>
      <c r="FJ9" s="627"/>
      <c r="FK9" s="627"/>
      <c r="FL9" s="627"/>
      <c r="FM9" s="627"/>
      <c r="FN9" s="627"/>
      <c r="FO9" s="627"/>
      <c r="FP9" s="627"/>
      <c r="FQ9" s="627"/>
      <c r="FR9" s="627"/>
      <c r="FS9" s="627"/>
      <c r="FT9" s="627"/>
      <c r="FU9" s="627"/>
      <c r="FV9" s="627"/>
      <c r="FW9" s="627"/>
      <c r="FX9" s="627"/>
      <c r="FY9" s="627"/>
      <c r="FZ9" s="627"/>
      <c r="GA9" s="627"/>
      <c r="GB9" s="627"/>
      <c r="GC9" s="627"/>
      <c r="GD9" s="627"/>
      <c r="GE9" s="627"/>
      <c r="GF9" s="627"/>
      <c r="GG9" s="627"/>
      <c r="GH9" s="627"/>
      <c r="GI9" s="627"/>
      <c r="GJ9" s="627"/>
      <c r="GK9" s="627"/>
      <c r="GL9" s="627"/>
      <c r="GM9" s="627"/>
      <c r="GN9" s="627"/>
      <c r="GO9" s="627"/>
      <c r="GP9" s="627"/>
      <c r="GQ9" s="627"/>
      <c r="GR9" s="627"/>
      <c r="GS9" s="627"/>
      <c r="GT9" s="627"/>
      <c r="GU9" s="627"/>
      <c r="GV9" s="627"/>
      <c r="GW9" s="627"/>
      <c r="GX9" s="627"/>
      <c r="GY9" s="627"/>
      <c r="GZ9" s="627"/>
      <c r="HA9" s="627"/>
      <c r="HB9" s="627"/>
      <c r="HC9" s="627"/>
      <c r="HD9" s="627"/>
      <c r="HE9" s="627"/>
      <c r="HF9" s="627"/>
      <c r="HG9" s="627"/>
      <c r="HH9" s="627"/>
      <c r="HI9" s="627"/>
      <c r="HJ9" s="627"/>
      <c r="HK9" s="627"/>
      <c r="HL9" s="627"/>
      <c r="HM9" s="627"/>
      <c r="HN9" s="627"/>
      <c r="HO9" s="627"/>
      <c r="HP9" s="627"/>
      <c r="HQ9" s="627"/>
      <c r="HR9" s="627"/>
      <c r="HS9" s="627"/>
      <c r="HT9" s="627"/>
      <c r="HU9" s="627"/>
      <c r="HV9" s="627"/>
      <c r="HW9" s="627"/>
      <c r="HX9" s="627"/>
      <c r="HY9" s="627"/>
      <c r="HZ9" s="627"/>
      <c r="IA9" s="627"/>
      <c r="IB9" s="627"/>
      <c r="IC9" s="627"/>
      <c r="ID9" s="627"/>
      <c r="IE9" s="627"/>
      <c r="IF9" s="627"/>
      <c r="IG9" s="627"/>
      <c r="IH9" s="627"/>
      <c r="II9" s="627"/>
      <c r="IJ9" s="627"/>
      <c r="IK9" s="627"/>
      <c r="IL9" s="627"/>
      <c r="IM9" s="627"/>
      <c r="IN9" s="627"/>
      <c r="IO9" s="627"/>
      <c r="IP9" s="627"/>
      <c r="IQ9" s="627"/>
      <c r="IR9" s="627"/>
      <c r="IS9" s="627"/>
      <c r="IT9" s="627"/>
      <c r="IU9" s="627"/>
      <c r="IV9" s="627"/>
    </row>
    <row r="10" spans="2:256" ht="15" customHeight="1">
      <c r="B10" s="630"/>
      <c r="C10" s="264"/>
      <c r="D10" s="631"/>
      <c r="E10" s="631"/>
      <c r="F10" s="631"/>
      <c r="G10" s="631"/>
      <c r="H10" s="631"/>
      <c r="I10" s="631"/>
      <c r="J10" s="631"/>
      <c r="K10" s="631"/>
      <c r="L10" s="631"/>
      <c r="M10" s="631"/>
      <c r="N10" s="631"/>
      <c r="O10" s="631"/>
      <c r="P10" s="631"/>
      <c r="Q10" s="631"/>
      <c r="R10" s="631"/>
      <c r="S10" s="631"/>
      <c r="T10" s="631"/>
      <c r="U10" s="631"/>
      <c r="V10" s="631"/>
      <c r="W10" s="631"/>
      <c r="X10" s="631"/>
      <c r="Y10" s="631"/>
      <c r="Z10" s="631"/>
      <c r="AA10" s="631"/>
      <c r="AB10" s="631"/>
      <c r="AC10" s="631"/>
      <c r="AD10" s="631"/>
      <c r="AE10" s="631"/>
      <c r="AF10" s="631"/>
      <c r="AG10" s="631"/>
      <c r="AH10" s="631"/>
      <c r="AI10" s="631"/>
      <c r="AJ10" s="631"/>
      <c r="AK10" s="631"/>
      <c r="AL10" s="631"/>
      <c r="AM10" s="631"/>
      <c r="AN10" s="631"/>
      <c r="AO10" s="631"/>
      <c r="AP10" s="631"/>
      <c r="AQ10" s="631"/>
      <c r="AR10" s="631"/>
      <c r="AS10" s="631"/>
      <c r="AT10" s="631"/>
      <c r="AU10" s="631"/>
      <c r="AV10" s="631"/>
      <c r="AW10" s="631"/>
      <c r="AX10" s="631"/>
      <c r="AY10" s="631"/>
      <c r="AZ10" s="631"/>
      <c r="BA10" s="631"/>
      <c r="BB10" s="631"/>
      <c r="BC10" s="631"/>
      <c r="BD10" s="631"/>
      <c r="BE10" s="631"/>
      <c r="BF10" s="631"/>
      <c r="BG10" s="631"/>
      <c r="BH10" s="631"/>
      <c r="BI10" s="631"/>
      <c r="BJ10" s="631"/>
      <c r="BK10" s="631"/>
      <c r="BL10" s="631"/>
      <c r="BM10" s="631"/>
      <c r="BN10" s="631"/>
      <c r="BO10" s="631"/>
      <c r="BP10" s="631"/>
      <c r="BQ10" s="631"/>
      <c r="BR10" s="631"/>
      <c r="BS10" s="631"/>
      <c r="BT10" s="631"/>
      <c r="BU10" s="631"/>
      <c r="BV10" s="631"/>
      <c r="BW10" s="631"/>
      <c r="BX10" s="631"/>
      <c r="BY10" s="631"/>
      <c r="BZ10" s="631"/>
      <c r="CA10" s="631"/>
      <c r="CB10" s="631"/>
      <c r="CC10" s="631"/>
      <c r="CD10" s="631"/>
      <c r="CE10" s="631"/>
      <c r="CF10" s="631"/>
      <c r="CG10" s="631"/>
      <c r="CH10" s="631"/>
      <c r="CI10" s="631"/>
      <c r="CJ10" s="631"/>
      <c r="CK10" s="631"/>
      <c r="CL10" s="631"/>
      <c r="CM10" s="631"/>
      <c r="CN10" s="631"/>
      <c r="CO10" s="631"/>
      <c r="CP10" s="631"/>
      <c r="CQ10" s="631"/>
      <c r="CR10" s="631"/>
      <c r="CS10" s="631"/>
      <c r="CT10" s="631"/>
      <c r="CU10" s="631"/>
      <c r="CV10" s="631"/>
      <c r="CW10" s="631"/>
      <c r="CX10" s="631"/>
      <c r="CY10" s="631"/>
      <c r="CZ10" s="631"/>
      <c r="DA10" s="631"/>
      <c r="DB10" s="631"/>
      <c r="DC10" s="631"/>
      <c r="DD10" s="631"/>
      <c r="DE10" s="631"/>
      <c r="DF10" s="631"/>
      <c r="DG10" s="631"/>
      <c r="DH10" s="631"/>
      <c r="DI10" s="631"/>
      <c r="DJ10" s="631"/>
      <c r="DK10" s="631"/>
      <c r="DL10" s="631"/>
      <c r="DM10" s="631"/>
      <c r="DN10" s="631"/>
      <c r="DO10" s="631"/>
      <c r="DP10" s="631"/>
      <c r="DQ10" s="631"/>
      <c r="DR10" s="631"/>
      <c r="DS10" s="631"/>
      <c r="DT10" s="631"/>
      <c r="DU10" s="631"/>
      <c r="DV10" s="631"/>
      <c r="DW10" s="631"/>
      <c r="DX10" s="631"/>
      <c r="DY10" s="631"/>
      <c r="DZ10" s="631"/>
      <c r="EA10" s="631"/>
      <c r="EB10" s="631"/>
      <c r="EC10" s="631"/>
      <c r="ED10" s="631"/>
      <c r="EE10" s="631"/>
      <c r="EF10" s="631"/>
      <c r="EG10" s="631"/>
      <c r="EH10" s="631"/>
      <c r="EI10" s="631"/>
      <c r="EJ10" s="631"/>
      <c r="EK10" s="631"/>
      <c r="EL10" s="631"/>
      <c r="EM10" s="631"/>
      <c r="EN10" s="631"/>
      <c r="EO10" s="631"/>
      <c r="EP10" s="631"/>
      <c r="EQ10" s="631"/>
      <c r="ER10" s="631"/>
      <c r="ES10" s="631"/>
      <c r="ET10" s="631"/>
      <c r="EU10" s="631"/>
      <c r="EV10" s="631"/>
      <c r="EW10" s="631"/>
      <c r="EX10" s="631"/>
      <c r="EY10" s="631"/>
      <c r="EZ10" s="631"/>
      <c r="FA10" s="631"/>
      <c r="FB10" s="631"/>
      <c r="FC10" s="631"/>
      <c r="FD10" s="631"/>
      <c r="FE10" s="631"/>
      <c r="FF10" s="631"/>
      <c r="FG10" s="631"/>
      <c r="FH10" s="631"/>
      <c r="FI10" s="631"/>
      <c r="FJ10" s="631"/>
      <c r="FK10" s="631"/>
      <c r="FL10" s="631"/>
      <c r="FM10" s="631"/>
      <c r="FN10" s="631"/>
      <c r="FO10" s="631"/>
      <c r="FP10" s="631"/>
      <c r="FQ10" s="631"/>
      <c r="FR10" s="631"/>
      <c r="FS10" s="631"/>
      <c r="FT10" s="631"/>
      <c r="FU10" s="631"/>
      <c r="FV10" s="631"/>
      <c r="FW10" s="631"/>
      <c r="FX10" s="631"/>
      <c r="FY10" s="631"/>
      <c r="FZ10" s="631"/>
      <c r="GA10" s="631"/>
      <c r="GB10" s="631"/>
      <c r="GC10" s="631"/>
      <c r="GD10" s="631"/>
      <c r="GE10" s="631"/>
      <c r="GF10" s="631"/>
      <c r="GG10" s="631"/>
      <c r="GH10" s="631"/>
      <c r="GI10" s="631"/>
      <c r="GJ10" s="631"/>
      <c r="GK10" s="631"/>
      <c r="GL10" s="631"/>
      <c r="GM10" s="631"/>
      <c r="GN10" s="631"/>
      <c r="GO10" s="631"/>
      <c r="GP10" s="631"/>
      <c r="GQ10" s="631"/>
      <c r="GR10" s="631"/>
      <c r="GS10" s="631"/>
      <c r="GT10" s="631"/>
      <c r="GU10" s="631"/>
      <c r="GV10" s="631"/>
      <c r="GW10" s="631"/>
      <c r="GX10" s="631"/>
      <c r="GY10" s="631"/>
      <c r="GZ10" s="631"/>
      <c r="HA10" s="631"/>
      <c r="HB10" s="631"/>
      <c r="HC10" s="631"/>
      <c r="HD10" s="631"/>
      <c r="HE10" s="631"/>
      <c r="HF10" s="631"/>
      <c r="HG10" s="631"/>
      <c r="HH10" s="631"/>
      <c r="HI10" s="631"/>
      <c r="HJ10" s="631"/>
      <c r="HK10" s="631"/>
      <c r="HL10" s="631"/>
      <c r="HM10" s="631"/>
      <c r="HN10" s="631"/>
      <c r="HO10" s="631"/>
      <c r="HP10" s="631"/>
      <c r="HQ10" s="631"/>
      <c r="HR10" s="631"/>
      <c r="HS10" s="631"/>
      <c r="HT10" s="631"/>
      <c r="HU10" s="631"/>
      <c r="HV10" s="631"/>
      <c r="HW10" s="631"/>
      <c r="HX10" s="631"/>
      <c r="HY10" s="631"/>
      <c r="HZ10" s="631"/>
      <c r="IA10" s="631"/>
      <c r="IB10" s="631"/>
      <c r="IC10" s="631"/>
      <c r="ID10" s="631"/>
      <c r="IE10" s="631"/>
      <c r="IF10" s="631"/>
      <c r="IG10" s="631"/>
      <c r="IH10" s="631"/>
      <c r="II10" s="631"/>
      <c r="IJ10" s="631"/>
      <c r="IK10" s="631"/>
      <c r="IL10" s="631"/>
      <c r="IM10" s="631"/>
      <c r="IN10" s="631"/>
      <c r="IO10" s="631"/>
      <c r="IP10" s="631"/>
      <c r="IQ10" s="631"/>
      <c r="IR10" s="631"/>
      <c r="IS10" s="631"/>
      <c r="IT10" s="631"/>
      <c r="IU10" s="631"/>
      <c r="IV10" s="631"/>
    </row>
    <row r="11" spans="2:256" ht="15.75" customHeight="1">
      <c r="B11" s="628" t="s">
        <v>131</v>
      </c>
      <c r="C11" s="632" t="s">
        <v>322</v>
      </c>
      <c r="D11" s="609"/>
      <c r="E11" s="609"/>
      <c r="F11" s="609"/>
      <c r="G11" s="609"/>
      <c r="H11" s="609"/>
      <c r="I11" s="609"/>
      <c r="J11" s="609"/>
      <c r="K11" s="609"/>
      <c r="L11" s="609"/>
      <c r="M11" s="609"/>
      <c r="N11" s="627"/>
      <c r="O11" s="627"/>
      <c r="P11" s="627"/>
      <c r="Q11" s="627"/>
      <c r="R11" s="627"/>
      <c r="S11" s="627"/>
      <c r="T11" s="627"/>
      <c r="U11" s="627"/>
      <c r="V11" s="627"/>
      <c r="W11" s="627"/>
      <c r="X11" s="627"/>
      <c r="Y11" s="627"/>
      <c r="Z11" s="627"/>
      <c r="AA11" s="627"/>
      <c r="AB11" s="627"/>
      <c r="AC11" s="627"/>
      <c r="AD11" s="627"/>
      <c r="AE11" s="627"/>
      <c r="AF11" s="627"/>
      <c r="AG11" s="627"/>
      <c r="AH11" s="627"/>
      <c r="AI11" s="627"/>
      <c r="AJ11" s="627"/>
      <c r="AK11" s="627"/>
      <c r="AL11" s="627"/>
      <c r="AM11" s="627"/>
      <c r="AN11" s="627"/>
      <c r="AO11" s="627"/>
      <c r="AP11" s="627"/>
      <c r="AQ11" s="627"/>
      <c r="AR11" s="627"/>
      <c r="AS11" s="627"/>
      <c r="AT11" s="627"/>
      <c r="AU11" s="627"/>
      <c r="AV11" s="627"/>
      <c r="AW11" s="627"/>
      <c r="AX11" s="627"/>
      <c r="AY11" s="627"/>
      <c r="AZ11" s="627"/>
      <c r="BA11" s="627"/>
      <c r="BB11" s="627"/>
      <c r="BC11" s="627"/>
      <c r="BD11" s="627"/>
      <c r="BE11" s="627"/>
      <c r="BF11" s="627"/>
      <c r="BG11" s="627"/>
      <c r="BH11" s="627"/>
      <c r="BI11" s="627"/>
      <c r="BJ11" s="627"/>
      <c r="BK11" s="627"/>
      <c r="BL11" s="627"/>
      <c r="BM11" s="627"/>
      <c r="BN11" s="627"/>
      <c r="BO11" s="627"/>
      <c r="BP11" s="627"/>
      <c r="BQ11" s="627"/>
      <c r="BR11" s="627"/>
      <c r="BS11" s="627"/>
      <c r="BT11" s="627"/>
      <c r="BU11" s="627"/>
      <c r="BV11" s="627"/>
      <c r="BW11" s="627"/>
      <c r="BX11" s="627"/>
      <c r="BY11" s="627"/>
      <c r="BZ11" s="627"/>
      <c r="CA11" s="627"/>
      <c r="CB11" s="627"/>
      <c r="CC11" s="627"/>
      <c r="CD11" s="627"/>
      <c r="CE11" s="627"/>
      <c r="CF11" s="627"/>
      <c r="CG11" s="627"/>
      <c r="CH11" s="627"/>
      <c r="CI11" s="627"/>
      <c r="CJ11" s="627"/>
      <c r="CK11" s="627"/>
      <c r="CL11" s="627"/>
      <c r="CM11" s="627"/>
      <c r="CN11" s="627"/>
      <c r="CO11" s="627"/>
      <c r="CP11" s="627"/>
      <c r="CQ11" s="627"/>
      <c r="CR11" s="627"/>
      <c r="CS11" s="627"/>
      <c r="CT11" s="627"/>
      <c r="CU11" s="627"/>
      <c r="CV11" s="627"/>
      <c r="CW11" s="627"/>
      <c r="CX11" s="627"/>
      <c r="CY11" s="627"/>
      <c r="CZ11" s="627"/>
      <c r="DA11" s="627"/>
      <c r="DB11" s="627"/>
      <c r="DC11" s="627"/>
      <c r="DD11" s="627"/>
      <c r="DE11" s="627"/>
      <c r="DF11" s="627"/>
      <c r="DG11" s="627"/>
      <c r="DH11" s="627"/>
      <c r="DI11" s="627"/>
      <c r="DJ11" s="627"/>
      <c r="DK11" s="627"/>
      <c r="DL11" s="627"/>
      <c r="DM11" s="627"/>
      <c r="DN11" s="627"/>
      <c r="DO11" s="627"/>
      <c r="DP11" s="627"/>
      <c r="DQ11" s="627"/>
      <c r="DR11" s="627"/>
      <c r="DS11" s="627"/>
      <c r="DT11" s="627"/>
      <c r="DU11" s="627"/>
      <c r="DV11" s="627"/>
      <c r="DW11" s="627"/>
      <c r="DX11" s="627"/>
      <c r="DY11" s="627"/>
      <c r="DZ11" s="627"/>
      <c r="EA11" s="627"/>
      <c r="EB11" s="627"/>
      <c r="EC11" s="627"/>
      <c r="ED11" s="627"/>
      <c r="EE11" s="627"/>
      <c r="EF11" s="627"/>
      <c r="EG11" s="627"/>
      <c r="EH11" s="627"/>
      <c r="EI11" s="627"/>
      <c r="EJ11" s="627"/>
      <c r="EK11" s="627"/>
      <c r="EL11" s="627"/>
      <c r="EM11" s="627"/>
      <c r="EN11" s="627"/>
      <c r="EO11" s="627"/>
      <c r="EP11" s="627"/>
      <c r="EQ11" s="627"/>
      <c r="ER11" s="627"/>
      <c r="ES11" s="627"/>
      <c r="ET11" s="627"/>
      <c r="EU11" s="627"/>
      <c r="EV11" s="627"/>
      <c r="EW11" s="627"/>
      <c r="EX11" s="627"/>
      <c r="EY11" s="627"/>
      <c r="EZ11" s="627"/>
      <c r="FA11" s="627"/>
      <c r="FB11" s="627"/>
      <c r="FC11" s="627"/>
      <c r="FD11" s="627"/>
      <c r="FE11" s="627"/>
      <c r="FF11" s="627"/>
      <c r="FG11" s="627"/>
      <c r="FH11" s="627"/>
      <c r="FI11" s="627"/>
      <c r="FJ11" s="627"/>
      <c r="FK11" s="627"/>
      <c r="FL11" s="627"/>
      <c r="FM11" s="627"/>
      <c r="FN11" s="627"/>
      <c r="FO11" s="627"/>
      <c r="FP11" s="627"/>
      <c r="FQ11" s="627"/>
      <c r="FR11" s="627"/>
      <c r="FS11" s="627"/>
      <c r="FT11" s="627"/>
      <c r="FU11" s="627"/>
      <c r="FV11" s="627"/>
      <c r="FW11" s="627"/>
      <c r="FX11" s="627"/>
      <c r="FY11" s="627"/>
      <c r="FZ11" s="627"/>
      <c r="GA11" s="627"/>
      <c r="GB11" s="627"/>
      <c r="GC11" s="627"/>
      <c r="GD11" s="627"/>
      <c r="GE11" s="627"/>
      <c r="GF11" s="627"/>
      <c r="GG11" s="627"/>
      <c r="GH11" s="627"/>
      <c r="GI11" s="627"/>
      <c r="GJ11" s="627"/>
      <c r="GK11" s="627"/>
      <c r="GL11" s="627"/>
      <c r="GM11" s="627"/>
      <c r="GN11" s="627"/>
      <c r="GO11" s="627"/>
      <c r="GP11" s="627"/>
      <c r="GQ11" s="627"/>
      <c r="GR11" s="627"/>
      <c r="GS11" s="627"/>
      <c r="GT11" s="627"/>
      <c r="GU11" s="627"/>
      <c r="GV11" s="627"/>
      <c r="GW11" s="627"/>
      <c r="GX11" s="627"/>
      <c r="GY11" s="627"/>
      <c r="GZ11" s="627"/>
      <c r="HA11" s="627"/>
      <c r="HB11" s="627"/>
      <c r="HC11" s="627"/>
      <c r="HD11" s="627"/>
      <c r="HE11" s="627"/>
      <c r="HF11" s="627"/>
      <c r="HG11" s="627"/>
      <c r="HH11" s="627"/>
      <c r="HI11" s="627"/>
      <c r="HJ11" s="627"/>
      <c r="HK11" s="627"/>
      <c r="HL11" s="627"/>
      <c r="HM11" s="627"/>
      <c r="HN11" s="627"/>
      <c r="HO11" s="627"/>
      <c r="HP11" s="627"/>
      <c r="HQ11" s="627"/>
      <c r="HR11" s="627"/>
      <c r="HS11" s="627"/>
      <c r="HT11" s="627"/>
      <c r="HU11" s="627"/>
      <c r="HV11" s="627"/>
      <c r="HW11" s="627"/>
      <c r="HX11" s="627"/>
      <c r="HY11" s="627"/>
      <c r="HZ11" s="627"/>
      <c r="IA11" s="627"/>
      <c r="IB11" s="627"/>
      <c r="IC11" s="627"/>
      <c r="ID11" s="627"/>
      <c r="IE11" s="627"/>
      <c r="IF11" s="627"/>
      <c r="IG11" s="627"/>
      <c r="IH11" s="627"/>
      <c r="II11" s="627"/>
      <c r="IJ11" s="627"/>
      <c r="IK11" s="627"/>
      <c r="IL11" s="627"/>
      <c r="IM11" s="627"/>
      <c r="IN11" s="627"/>
      <c r="IO11" s="627"/>
      <c r="IP11" s="627"/>
      <c r="IQ11" s="627"/>
      <c r="IR11" s="627"/>
      <c r="IS11" s="627"/>
      <c r="IT11" s="627"/>
      <c r="IU11" s="627"/>
      <c r="IV11" s="627"/>
    </row>
    <row r="12" spans="2:256" ht="22.5" customHeight="1">
      <c r="B12" s="628"/>
      <c r="C12" s="667" t="s">
        <v>397</v>
      </c>
      <c r="D12" s="667"/>
      <c r="E12" s="667"/>
      <c r="F12" s="667"/>
      <c r="G12" s="667"/>
      <c r="H12" s="667"/>
      <c r="I12" s="667"/>
      <c r="J12" s="667"/>
      <c r="K12" s="667"/>
      <c r="L12" s="667"/>
      <c r="M12" s="667"/>
      <c r="N12" s="627"/>
      <c r="O12" s="627"/>
      <c r="P12" s="627"/>
      <c r="Q12" s="627"/>
      <c r="R12" s="627"/>
      <c r="S12" s="627"/>
      <c r="T12" s="627"/>
      <c r="U12" s="627"/>
      <c r="V12" s="627"/>
      <c r="W12" s="627"/>
      <c r="X12" s="627"/>
      <c r="Y12" s="627"/>
      <c r="Z12" s="627"/>
      <c r="AA12" s="627"/>
      <c r="AB12" s="627"/>
      <c r="AC12" s="627"/>
      <c r="AD12" s="627"/>
      <c r="AE12" s="627"/>
      <c r="AF12" s="627"/>
      <c r="AG12" s="627"/>
      <c r="AH12" s="627"/>
      <c r="AI12" s="627"/>
      <c r="AJ12" s="627"/>
      <c r="AK12" s="627"/>
      <c r="AL12" s="627"/>
      <c r="AM12" s="627"/>
      <c r="AN12" s="627"/>
      <c r="AO12" s="627"/>
      <c r="AP12" s="627"/>
      <c r="AQ12" s="627"/>
      <c r="AR12" s="627"/>
      <c r="AS12" s="627"/>
      <c r="AT12" s="627"/>
      <c r="AU12" s="627"/>
      <c r="AV12" s="627"/>
      <c r="AW12" s="627"/>
      <c r="AX12" s="627"/>
      <c r="AY12" s="627"/>
      <c r="AZ12" s="627"/>
      <c r="BA12" s="627"/>
      <c r="BB12" s="627"/>
      <c r="BC12" s="627"/>
      <c r="BD12" s="627"/>
      <c r="BE12" s="627"/>
      <c r="BF12" s="627"/>
      <c r="BG12" s="627"/>
      <c r="BH12" s="627"/>
      <c r="BI12" s="627"/>
      <c r="BJ12" s="627"/>
      <c r="BK12" s="627"/>
      <c r="BL12" s="627"/>
      <c r="BM12" s="627"/>
      <c r="BN12" s="627"/>
      <c r="BO12" s="627"/>
      <c r="BP12" s="627"/>
      <c r="BQ12" s="627"/>
      <c r="BR12" s="627"/>
      <c r="BS12" s="627"/>
      <c r="BT12" s="627"/>
      <c r="BU12" s="627"/>
      <c r="BV12" s="627"/>
      <c r="BW12" s="627"/>
      <c r="BX12" s="627"/>
      <c r="BY12" s="627"/>
      <c r="BZ12" s="627"/>
      <c r="CA12" s="627"/>
      <c r="CB12" s="627"/>
      <c r="CC12" s="627"/>
      <c r="CD12" s="627"/>
      <c r="CE12" s="627"/>
      <c r="CF12" s="627"/>
      <c r="CG12" s="627"/>
      <c r="CH12" s="627"/>
      <c r="CI12" s="627"/>
      <c r="CJ12" s="627"/>
      <c r="CK12" s="627"/>
      <c r="CL12" s="627"/>
      <c r="CM12" s="627"/>
      <c r="CN12" s="627"/>
      <c r="CO12" s="627"/>
      <c r="CP12" s="627"/>
      <c r="CQ12" s="627"/>
      <c r="CR12" s="627"/>
      <c r="CS12" s="627"/>
      <c r="CT12" s="627"/>
      <c r="CU12" s="627"/>
      <c r="CV12" s="627"/>
      <c r="CW12" s="627"/>
      <c r="CX12" s="627"/>
      <c r="CY12" s="627"/>
      <c r="CZ12" s="627"/>
      <c r="DA12" s="627"/>
      <c r="DB12" s="627"/>
      <c r="DC12" s="627"/>
      <c r="DD12" s="627"/>
      <c r="DE12" s="627"/>
      <c r="DF12" s="627"/>
      <c r="DG12" s="627"/>
      <c r="DH12" s="627"/>
      <c r="DI12" s="627"/>
      <c r="DJ12" s="627"/>
      <c r="DK12" s="627"/>
      <c r="DL12" s="627"/>
      <c r="DM12" s="627"/>
      <c r="DN12" s="627"/>
      <c r="DO12" s="627"/>
      <c r="DP12" s="627"/>
      <c r="DQ12" s="627"/>
      <c r="DR12" s="627"/>
      <c r="DS12" s="627"/>
      <c r="DT12" s="627"/>
      <c r="DU12" s="627"/>
      <c r="DV12" s="627"/>
      <c r="DW12" s="627"/>
      <c r="DX12" s="627"/>
      <c r="DY12" s="627"/>
      <c r="DZ12" s="627"/>
      <c r="EA12" s="627"/>
      <c r="EB12" s="627"/>
      <c r="EC12" s="627"/>
      <c r="ED12" s="627"/>
      <c r="EE12" s="627"/>
      <c r="EF12" s="627"/>
      <c r="EG12" s="627"/>
      <c r="EH12" s="627"/>
      <c r="EI12" s="627"/>
      <c r="EJ12" s="627"/>
      <c r="EK12" s="627"/>
      <c r="EL12" s="627"/>
      <c r="EM12" s="627"/>
      <c r="EN12" s="627"/>
      <c r="EO12" s="627"/>
      <c r="EP12" s="627"/>
      <c r="EQ12" s="627"/>
      <c r="ER12" s="627"/>
      <c r="ES12" s="627"/>
      <c r="ET12" s="627"/>
      <c r="EU12" s="627"/>
      <c r="EV12" s="627"/>
      <c r="EW12" s="627"/>
      <c r="EX12" s="627"/>
      <c r="EY12" s="627"/>
      <c r="EZ12" s="627"/>
      <c r="FA12" s="627"/>
      <c r="FB12" s="627"/>
      <c r="FC12" s="627"/>
      <c r="FD12" s="627"/>
      <c r="FE12" s="627"/>
      <c r="FF12" s="627"/>
      <c r="FG12" s="627"/>
      <c r="FH12" s="627"/>
      <c r="FI12" s="627"/>
      <c r="FJ12" s="627"/>
      <c r="FK12" s="627"/>
      <c r="FL12" s="627"/>
      <c r="FM12" s="627"/>
      <c r="FN12" s="627"/>
      <c r="FO12" s="627"/>
      <c r="FP12" s="627"/>
      <c r="FQ12" s="627"/>
      <c r="FR12" s="627"/>
      <c r="FS12" s="627"/>
      <c r="FT12" s="627"/>
      <c r="FU12" s="627"/>
      <c r="FV12" s="627"/>
      <c r="FW12" s="627"/>
      <c r="FX12" s="627"/>
      <c r="FY12" s="627"/>
      <c r="FZ12" s="627"/>
      <c r="GA12" s="627"/>
      <c r="GB12" s="627"/>
      <c r="GC12" s="627"/>
      <c r="GD12" s="627"/>
      <c r="GE12" s="627"/>
      <c r="GF12" s="627"/>
      <c r="GG12" s="627"/>
      <c r="GH12" s="627"/>
      <c r="GI12" s="627"/>
      <c r="GJ12" s="627"/>
      <c r="GK12" s="627"/>
      <c r="GL12" s="627"/>
      <c r="GM12" s="627"/>
      <c r="GN12" s="627"/>
      <c r="GO12" s="627"/>
      <c r="GP12" s="627"/>
      <c r="GQ12" s="627"/>
      <c r="GR12" s="627"/>
      <c r="GS12" s="627"/>
      <c r="GT12" s="627"/>
      <c r="GU12" s="627"/>
      <c r="GV12" s="627"/>
      <c r="GW12" s="627"/>
      <c r="GX12" s="627"/>
      <c r="GY12" s="627"/>
      <c r="GZ12" s="627"/>
      <c r="HA12" s="627"/>
      <c r="HB12" s="627"/>
      <c r="HC12" s="627"/>
      <c r="HD12" s="627"/>
      <c r="HE12" s="627"/>
      <c r="HF12" s="627"/>
      <c r="HG12" s="627"/>
      <c r="HH12" s="627"/>
      <c r="HI12" s="627"/>
      <c r="HJ12" s="627"/>
      <c r="HK12" s="627"/>
      <c r="HL12" s="627"/>
      <c r="HM12" s="627"/>
      <c r="HN12" s="627"/>
      <c r="HO12" s="627"/>
      <c r="HP12" s="627"/>
      <c r="HQ12" s="627"/>
      <c r="HR12" s="627"/>
      <c r="HS12" s="627"/>
      <c r="HT12" s="627"/>
      <c r="HU12" s="627"/>
      <c r="HV12" s="627"/>
      <c r="HW12" s="627"/>
      <c r="HX12" s="627"/>
      <c r="HY12" s="627"/>
      <c r="HZ12" s="627"/>
      <c r="IA12" s="627"/>
      <c r="IB12" s="627"/>
      <c r="IC12" s="627"/>
      <c r="ID12" s="627"/>
      <c r="IE12" s="627"/>
      <c r="IF12" s="627"/>
      <c r="IG12" s="627"/>
      <c r="IH12" s="627"/>
      <c r="II12" s="627"/>
      <c r="IJ12" s="627"/>
      <c r="IK12" s="627"/>
      <c r="IL12" s="627"/>
      <c r="IM12" s="627"/>
      <c r="IN12" s="627"/>
      <c r="IO12" s="627"/>
      <c r="IP12" s="627"/>
      <c r="IQ12" s="627"/>
      <c r="IR12" s="627"/>
      <c r="IS12" s="627"/>
      <c r="IT12" s="627"/>
      <c r="IU12" s="627"/>
      <c r="IV12" s="627"/>
    </row>
    <row r="13" spans="2:256" ht="15" customHeight="1">
      <c r="B13" s="628"/>
      <c r="C13" s="574"/>
      <c r="D13" s="609"/>
      <c r="E13" s="609"/>
      <c r="F13" s="609"/>
      <c r="G13" s="609"/>
      <c r="H13" s="609"/>
      <c r="I13" s="609"/>
      <c r="J13" s="609"/>
      <c r="K13" s="609"/>
      <c r="L13" s="609"/>
      <c r="M13" s="609"/>
      <c r="N13" s="627"/>
      <c r="O13" s="627"/>
      <c r="P13" s="627"/>
      <c r="Q13" s="627"/>
      <c r="R13" s="627"/>
      <c r="S13" s="627"/>
      <c r="T13" s="627"/>
      <c r="U13" s="627"/>
      <c r="V13" s="627"/>
      <c r="W13" s="627"/>
      <c r="X13" s="627"/>
      <c r="Y13" s="627"/>
      <c r="Z13" s="627"/>
      <c r="AA13" s="627"/>
      <c r="AB13" s="627"/>
      <c r="AC13" s="627"/>
      <c r="AD13" s="627"/>
      <c r="AE13" s="627"/>
      <c r="AF13" s="627"/>
      <c r="AG13" s="627"/>
      <c r="AH13" s="627"/>
      <c r="AI13" s="627"/>
      <c r="AJ13" s="627"/>
      <c r="AK13" s="627"/>
      <c r="AL13" s="627"/>
      <c r="AM13" s="627"/>
      <c r="AN13" s="627"/>
      <c r="AO13" s="627"/>
      <c r="AP13" s="627"/>
      <c r="AQ13" s="627"/>
      <c r="AR13" s="627"/>
      <c r="AS13" s="627"/>
      <c r="AT13" s="627"/>
      <c r="AU13" s="627"/>
      <c r="AV13" s="627"/>
      <c r="AW13" s="627"/>
      <c r="AX13" s="627"/>
      <c r="AY13" s="627"/>
      <c r="AZ13" s="627"/>
      <c r="BA13" s="627"/>
      <c r="BB13" s="627"/>
      <c r="BC13" s="627"/>
      <c r="BD13" s="627"/>
      <c r="BE13" s="627"/>
      <c r="BF13" s="627"/>
      <c r="BG13" s="627"/>
      <c r="BH13" s="627"/>
      <c r="BI13" s="627"/>
      <c r="BJ13" s="627"/>
      <c r="BK13" s="627"/>
      <c r="BL13" s="627"/>
      <c r="BM13" s="627"/>
      <c r="BN13" s="627"/>
      <c r="BO13" s="627"/>
      <c r="BP13" s="627"/>
      <c r="BQ13" s="627"/>
      <c r="BR13" s="627"/>
      <c r="BS13" s="627"/>
      <c r="BT13" s="627"/>
      <c r="BU13" s="627"/>
      <c r="BV13" s="627"/>
      <c r="BW13" s="627"/>
      <c r="BX13" s="627"/>
      <c r="BY13" s="627"/>
      <c r="BZ13" s="627"/>
      <c r="CA13" s="627"/>
      <c r="CB13" s="627"/>
      <c r="CC13" s="627"/>
      <c r="CD13" s="627"/>
      <c r="CE13" s="627"/>
      <c r="CF13" s="627"/>
      <c r="CG13" s="627"/>
      <c r="CH13" s="627"/>
      <c r="CI13" s="627"/>
      <c r="CJ13" s="627"/>
      <c r="CK13" s="627"/>
      <c r="CL13" s="627"/>
      <c r="CM13" s="627"/>
      <c r="CN13" s="627"/>
      <c r="CO13" s="627"/>
      <c r="CP13" s="627"/>
      <c r="CQ13" s="627"/>
      <c r="CR13" s="627"/>
      <c r="CS13" s="627"/>
      <c r="CT13" s="627"/>
      <c r="CU13" s="627"/>
      <c r="CV13" s="627"/>
      <c r="CW13" s="627"/>
      <c r="CX13" s="627"/>
      <c r="CY13" s="627"/>
      <c r="CZ13" s="627"/>
      <c r="DA13" s="627"/>
      <c r="DB13" s="627"/>
      <c r="DC13" s="627"/>
      <c r="DD13" s="627"/>
      <c r="DE13" s="627"/>
      <c r="DF13" s="627"/>
      <c r="DG13" s="627"/>
      <c r="DH13" s="627"/>
      <c r="DI13" s="627"/>
      <c r="DJ13" s="627"/>
      <c r="DK13" s="627"/>
      <c r="DL13" s="627"/>
      <c r="DM13" s="627"/>
      <c r="DN13" s="627"/>
      <c r="DO13" s="627"/>
      <c r="DP13" s="627"/>
      <c r="DQ13" s="627"/>
      <c r="DR13" s="627"/>
      <c r="DS13" s="627"/>
      <c r="DT13" s="627"/>
      <c r="DU13" s="627"/>
      <c r="DV13" s="627"/>
      <c r="DW13" s="627"/>
      <c r="DX13" s="627"/>
      <c r="DY13" s="627"/>
      <c r="DZ13" s="627"/>
      <c r="EA13" s="627"/>
      <c r="EB13" s="627"/>
      <c r="EC13" s="627"/>
      <c r="ED13" s="627"/>
      <c r="EE13" s="627"/>
      <c r="EF13" s="627"/>
      <c r="EG13" s="627"/>
      <c r="EH13" s="627"/>
      <c r="EI13" s="627"/>
      <c r="EJ13" s="627"/>
      <c r="EK13" s="627"/>
      <c r="EL13" s="627"/>
      <c r="EM13" s="627"/>
      <c r="EN13" s="627"/>
      <c r="EO13" s="627"/>
      <c r="EP13" s="627"/>
      <c r="EQ13" s="627"/>
      <c r="ER13" s="627"/>
      <c r="ES13" s="627"/>
      <c r="ET13" s="627"/>
      <c r="EU13" s="627"/>
      <c r="EV13" s="627"/>
      <c r="EW13" s="627"/>
      <c r="EX13" s="627"/>
      <c r="EY13" s="627"/>
      <c r="EZ13" s="627"/>
      <c r="FA13" s="627"/>
      <c r="FB13" s="627"/>
      <c r="FC13" s="627"/>
      <c r="FD13" s="627"/>
      <c r="FE13" s="627"/>
      <c r="FF13" s="627"/>
      <c r="FG13" s="627"/>
      <c r="FH13" s="627"/>
      <c r="FI13" s="627"/>
      <c r="FJ13" s="627"/>
      <c r="FK13" s="627"/>
      <c r="FL13" s="627"/>
      <c r="FM13" s="627"/>
      <c r="FN13" s="627"/>
      <c r="FO13" s="627"/>
      <c r="FP13" s="627"/>
      <c r="FQ13" s="627"/>
      <c r="FR13" s="627"/>
      <c r="FS13" s="627"/>
      <c r="FT13" s="627"/>
      <c r="FU13" s="627"/>
      <c r="FV13" s="627"/>
      <c r="FW13" s="627"/>
      <c r="FX13" s="627"/>
      <c r="FY13" s="627"/>
      <c r="FZ13" s="627"/>
      <c r="GA13" s="627"/>
      <c r="GB13" s="627"/>
      <c r="GC13" s="627"/>
      <c r="GD13" s="627"/>
      <c r="GE13" s="627"/>
      <c r="GF13" s="627"/>
      <c r="GG13" s="627"/>
      <c r="GH13" s="627"/>
      <c r="GI13" s="627"/>
      <c r="GJ13" s="627"/>
      <c r="GK13" s="627"/>
      <c r="GL13" s="627"/>
      <c r="GM13" s="627"/>
      <c r="GN13" s="627"/>
      <c r="GO13" s="627"/>
      <c r="GP13" s="627"/>
      <c r="GQ13" s="627"/>
      <c r="GR13" s="627"/>
      <c r="GS13" s="627"/>
      <c r="GT13" s="627"/>
      <c r="GU13" s="627"/>
      <c r="GV13" s="627"/>
      <c r="GW13" s="627"/>
      <c r="GX13" s="627"/>
      <c r="GY13" s="627"/>
      <c r="GZ13" s="627"/>
      <c r="HA13" s="627"/>
      <c r="HB13" s="627"/>
      <c r="HC13" s="627"/>
      <c r="HD13" s="627"/>
      <c r="HE13" s="627"/>
      <c r="HF13" s="627"/>
      <c r="HG13" s="627"/>
      <c r="HH13" s="627"/>
      <c r="HI13" s="627"/>
      <c r="HJ13" s="627"/>
      <c r="HK13" s="627"/>
      <c r="HL13" s="627"/>
      <c r="HM13" s="627"/>
      <c r="HN13" s="627"/>
      <c r="HO13" s="627"/>
      <c r="HP13" s="627"/>
      <c r="HQ13" s="627"/>
      <c r="HR13" s="627"/>
      <c r="HS13" s="627"/>
      <c r="HT13" s="627"/>
      <c r="HU13" s="627"/>
      <c r="HV13" s="627"/>
      <c r="HW13" s="627"/>
      <c r="HX13" s="627"/>
      <c r="HY13" s="627"/>
      <c r="HZ13" s="627"/>
      <c r="IA13" s="627"/>
      <c r="IB13" s="627"/>
      <c r="IC13" s="627"/>
      <c r="ID13" s="627"/>
      <c r="IE13" s="627"/>
      <c r="IF13" s="627"/>
      <c r="IG13" s="627"/>
      <c r="IH13" s="627"/>
      <c r="II13" s="627"/>
      <c r="IJ13" s="627"/>
      <c r="IK13" s="627"/>
      <c r="IL13" s="627"/>
      <c r="IM13" s="627"/>
      <c r="IN13" s="627"/>
      <c r="IO13" s="627"/>
      <c r="IP13" s="627"/>
      <c r="IQ13" s="627"/>
      <c r="IR13" s="627"/>
      <c r="IS13" s="627"/>
      <c r="IT13" s="627"/>
      <c r="IU13" s="627"/>
      <c r="IV13" s="627"/>
    </row>
    <row r="14" spans="2:256" ht="97.5" customHeight="1">
      <c r="B14" s="628"/>
      <c r="C14" s="669" t="s">
        <v>398</v>
      </c>
      <c r="D14" s="669"/>
      <c r="E14" s="669"/>
      <c r="F14" s="669"/>
      <c r="G14" s="669"/>
      <c r="H14" s="669"/>
      <c r="I14" s="669"/>
      <c r="J14" s="669"/>
      <c r="K14" s="669"/>
      <c r="L14" s="669"/>
      <c r="M14" s="669"/>
      <c r="N14" s="627"/>
      <c r="O14" s="627"/>
      <c r="P14" s="627"/>
      <c r="Q14" s="627"/>
      <c r="R14" s="627"/>
      <c r="S14" s="627"/>
      <c r="T14" s="627"/>
      <c r="U14" s="627"/>
      <c r="V14" s="627"/>
      <c r="W14" s="627"/>
      <c r="X14" s="627"/>
      <c r="Y14" s="627"/>
      <c r="Z14" s="627"/>
      <c r="AA14" s="627"/>
      <c r="AB14" s="627"/>
      <c r="AC14" s="627"/>
      <c r="AD14" s="627"/>
      <c r="AE14" s="627"/>
      <c r="AF14" s="627"/>
      <c r="AG14" s="627"/>
      <c r="AH14" s="627"/>
      <c r="AI14" s="627"/>
      <c r="AJ14" s="627"/>
      <c r="AK14" s="627"/>
      <c r="AL14" s="627"/>
      <c r="AM14" s="627"/>
      <c r="AN14" s="627"/>
      <c r="AO14" s="627"/>
      <c r="AP14" s="627"/>
      <c r="AQ14" s="627"/>
      <c r="AR14" s="627"/>
      <c r="AS14" s="627"/>
      <c r="AT14" s="627"/>
      <c r="AU14" s="627"/>
      <c r="AV14" s="627"/>
      <c r="AW14" s="627"/>
      <c r="AX14" s="627"/>
      <c r="AY14" s="627"/>
      <c r="AZ14" s="627"/>
      <c r="BA14" s="627"/>
      <c r="BB14" s="627"/>
      <c r="BC14" s="627"/>
      <c r="BD14" s="627"/>
      <c r="BE14" s="627"/>
      <c r="BF14" s="627"/>
      <c r="BG14" s="627"/>
      <c r="BH14" s="627"/>
      <c r="BI14" s="627"/>
      <c r="BJ14" s="627"/>
      <c r="BK14" s="627"/>
      <c r="BL14" s="627"/>
      <c r="BM14" s="627"/>
      <c r="BN14" s="627"/>
      <c r="BO14" s="627"/>
      <c r="BP14" s="627"/>
      <c r="BQ14" s="627"/>
      <c r="BR14" s="627"/>
      <c r="BS14" s="627"/>
      <c r="BT14" s="627"/>
      <c r="BU14" s="627"/>
      <c r="BV14" s="627"/>
      <c r="BW14" s="627"/>
      <c r="BX14" s="627"/>
      <c r="BY14" s="627"/>
      <c r="BZ14" s="627"/>
      <c r="CA14" s="627"/>
      <c r="CB14" s="627"/>
      <c r="CC14" s="627"/>
      <c r="CD14" s="627"/>
      <c r="CE14" s="627"/>
      <c r="CF14" s="627"/>
      <c r="CG14" s="627"/>
      <c r="CH14" s="627"/>
      <c r="CI14" s="627"/>
      <c r="CJ14" s="627"/>
      <c r="CK14" s="627"/>
      <c r="CL14" s="627"/>
      <c r="CM14" s="627"/>
      <c r="CN14" s="627"/>
      <c r="CO14" s="627"/>
      <c r="CP14" s="627"/>
      <c r="CQ14" s="627"/>
      <c r="CR14" s="627"/>
      <c r="CS14" s="627"/>
      <c r="CT14" s="627"/>
      <c r="CU14" s="627"/>
      <c r="CV14" s="627"/>
      <c r="CW14" s="627"/>
      <c r="CX14" s="627"/>
      <c r="CY14" s="627"/>
      <c r="CZ14" s="627"/>
      <c r="DA14" s="627"/>
      <c r="DB14" s="627"/>
      <c r="DC14" s="627"/>
      <c r="DD14" s="627"/>
      <c r="DE14" s="627"/>
      <c r="DF14" s="627"/>
      <c r="DG14" s="627"/>
      <c r="DH14" s="627"/>
      <c r="DI14" s="627"/>
      <c r="DJ14" s="627"/>
      <c r="DK14" s="627"/>
      <c r="DL14" s="627"/>
      <c r="DM14" s="627"/>
      <c r="DN14" s="627"/>
      <c r="DO14" s="627"/>
      <c r="DP14" s="627"/>
      <c r="DQ14" s="627"/>
      <c r="DR14" s="627"/>
      <c r="DS14" s="627"/>
      <c r="DT14" s="627"/>
      <c r="DU14" s="627"/>
      <c r="DV14" s="627"/>
      <c r="DW14" s="627"/>
      <c r="DX14" s="627"/>
      <c r="DY14" s="627"/>
      <c r="DZ14" s="627"/>
      <c r="EA14" s="627"/>
      <c r="EB14" s="627"/>
      <c r="EC14" s="627"/>
      <c r="ED14" s="627"/>
      <c r="EE14" s="627"/>
      <c r="EF14" s="627"/>
      <c r="EG14" s="627"/>
      <c r="EH14" s="627"/>
      <c r="EI14" s="627"/>
      <c r="EJ14" s="627"/>
      <c r="EK14" s="627"/>
      <c r="EL14" s="627"/>
      <c r="EM14" s="627"/>
      <c r="EN14" s="627"/>
      <c r="EO14" s="627"/>
      <c r="EP14" s="627"/>
      <c r="EQ14" s="627"/>
      <c r="ER14" s="627"/>
      <c r="ES14" s="627"/>
      <c r="ET14" s="627"/>
      <c r="EU14" s="627"/>
      <c r="EV14" s="627"/>
      <c r="EW14" s="627"/>
      <c r="EX14" s="627"/>
      <c r="EY14" s="627"/>
      <c r="EZ14" s="627"/>
      <c r="FA14" s="627"/>
      <c r="FB14" s="627"/>
      <c r="FC14" s="627"/>
      <c r="FD14" s="627"/>
      <c r="FE14" s="627"/>
      <c r="FF14" s="627"/>
      <c r="FG14" s="627"/>
      <c r="FH14" s="627"/>
      <c r="FI14" s="627"/>
      <c r="FJ14" s="627"/>
      <c r="FK14" s="627"/>
      <c r="FL14" s="627"/>
      <c r="FM14" s="627"/>
      <c r="FN14" s="627"/>
      <c r="FO14" s="627"/>
      <c r="FP14" s="627"/>
      <c r="FQ14" s="627"/>
      <c r="FR14" s="627"/>
      <c r="FS14" s="627"/>
      <c r="FT14" s="627"/>
      <c r="FU14" s="627"/>
      <c r="FV14" s="627"/>
      <c r="FW14" s="627"/>
      <c r="FX14" s="627"/>
      <c r="FY14" s="627"/>
      <c r="FZ14" s="627"/>
      <c r="GA14" s="627"/>
      <c r="GB14" s="627"/>
      <c r="GC14" s="627"/>
      <c r="GD14" s="627"/>
      <c r="GE14" s="627"/>
      <c r="GF14" s="627"/>
      <c r="GG14" s="627"/>
      <c r="GH14" s="627"/>
      <c r="GI14" s="627"/>
      <c r="GJ14" s="627"/>
      <c r="GK14" s="627"/>
      <c r="GL14" s="627"/>
      <c r="GM14" s="627"/>
      <c r="GN14" s="627"/>
      <c r="GO14" s="627"/>
      <c r="GP14" s="627"/>
      <c r="GQ14" s="627"/>
      <c r="GR14" s="627"/>
      <c r="GS14" s="627"/>
      <c r="GT14" s="627"/>
      <c r="GU14" s="627"/>
      <c r="GV14" s="627"/>
      <c r="GW14" s="627"/>
      <c r="GX14" s="627"/>
      <c r="GY14" s="627"/>
      <c r="GZ14" s="627"/>
      <c r="HA14" s="627"/>
      <c r="HB14" s="627"/>
      <c r="HC14" s="627"/>
      <c r="HD14" s="627"/>
      <c r="HE14" s="627"/>
      <c r="HF14" s="627"/>
      <c r="HG14" s="627"/>
      <c r="HH14" s="627"/>
      <c r="HI14" s="627"/>
      <c r="HJ14" s="627"/>
      <c r="HK14" s="627"/>
      <c r="HL14" s="627"/>
      <c r="HM14" s="627"/>
      <c r="HN14" s="627"/>
      <c r="HO14" s="627"/>
      <c r="HP14" s="627"/>
      <c r="HQ14" s="627"/>
      <c r="HR14" s="627"/>
      <c r="HS14" s="627"/>
      <c r="HT14" s="627"/>
      <c r="HU14" s="627"/>
      <c r="HV14" s="627"/>
      <c r="HW14" s="627"/>
      <c r="HX14" s="627"/>
      <c r="HY14" s="627"/>
      <c r="HZ14" s="627"/>
      <c r="IA14" s="627"/>
      <c r="IB14" s="627"/>
      <c r="IC14" s="627"/>
      <c r="ID14" s="627"/>
      <c r="IE14" s="627"/>
      <c r="IF14" s="627"/>
      <c r="IG14" s="627"/>
      <c r="IH14" s="627"/>
      <c r="II14" s="627"/>
      <c r="IJ14" s="627"/>
      <c r="IK14" s="627"/>
      <c r="IL14" s="627"/>
      <c r="IM14" s="627"/>
      <c r="IN14" s="627"/>
      <c r="IO14" s="627"/>
      <c r="IP14" s="627"/>
      <c r="IQ14" s="627"/>
      <c r="IR14" s="627"/>
      <c r="IS14" s="627"/>
      <c r="IT14" s="627"/>
      <c r="IU14" s="627"/>
      <c r="IV14" s="627"/>
    </row>
    <row r="15" spans="2:256" ht="15" customHeight="1">
      <c r="B15" s="633"/>
      <c r="C15" s="264"/>
      <c r="D15" s="631"/>
      <c r="E15" s="631"/>
      <c r="F15" s="631"/>
      <c r="G15" s="631"/>
      <c r="H15" s="631"/>
      <c r="I15" s="631"/>
      <c r="J15" s="631"/>
      <c r="K15" s="631"/>
      <c r="L15" s="631"/>
      <c r="M15" s="631"/>
      <c r="N15" s="634"/>
      <c r="O15" s="634"/>
      <c r="P15" s="634"/>
      <c r="Q15" s="634"/>
      <c r="R15" s="634"/>
      <c r="S15" s="634"/>
      <c r="T15" s="634"/>
      <c r="U15" s="634"/>
      <c r="V15" s="634"/>
      <c r="W15" s="634"/>
      <c r="X15" s="634"/>
      <c r="Y15" s="634"/>
      <c r="Z15" s="634"/>
      <c r="AA15" s="634"/>
      <c r="AB15" s="634"/>
      <c r="AC15" s="634"/>
      <c r="AD15" s="634"/>
      <c r="AE15" s="634"/>
      <c r="AF15" s="634"/>
      <c r="AG15" s="634"/>
      <c r="AH15" s="634"/>
      <c r="AI15" s="634"/>
      <c r="AJ15" s="634"/>
      <c r="AK15" s="634"/>
      <c r="AL15" s="634"/>
      <c r="AM15" s="634"/>
      <c r="AN15" s="634"/>
      <c r="AO15" s="634"/>
      <c r="AP15" s="634"/>
      <c r="AQ15" s="634"/>
      <c r="AR15" s="634"/>
      <c r="AS15" s="634"/>
      <c r="AT15" s="634"/>
      <c r="AU15" s="634"/>
      <c r="AV15" s="634"/>
      <c r="AW15" s="634"/>
      <c r="AX15" s="634"/>
      <c r="AY15" s="634"/>
      <c r="AZ15" s="634"/>
      <c r="BA15" s="634"/>
      <c r="BB15" s="634"/>
      <c r="BC15" s="634"/>
      <c r="BD15" s="634"/>
      <c r="BE15" s="634"/>
      <c r="BF15" s="634"/>
      <c r="BG15" s="634"/>
      <c r="BH15" s="634"/>
      <c r="BI15" s="634"/>
      <c r="BJ15" s="634"/>
      <c r="BK15" s="634"/>
      <c r="BL15" s="634"/>
      <c r="BM15" s="634"/>
      <c r="BN15" s="634"/>
      <c r="BO15" s="634"/>
      <c r="BP15" s="634"/>
      <c r="BQ15" s="634"/>
      <c r="BR15" s="634"/>
      <c r="BS15" s="634"/>
      <c r="BT15" s="634"/>
      <c r="BU15" s="634"/>
      <c r="BV15" s="634"/>
      <c r="BW15" s="634"/>
      <c r="BX15" s="634"/>
      <c r="BY15" s="634"/>
      <c r="BZ15" s="634"/>
      <c r="CA15" s="634"/>
      <c r="CB15" s="634"/>
      <c r="CC15" s="634"/>
      <c r="CD15" s="634"/>
      <c r="CE15" s="634"/>
      <c r="CF15" s="634"/>
      <c r="CG15" s="634"/>
      <c r="CH15" s="634"/>
      <c r="CI15" s="634"/>
      <c r="CJ15" s="634"/>
      <c r="CK15" s="634"/>
      <c r="CL15" s="634"/>
      <c r="CM15" s="634"/>
      <c r="CN15" s="634"/>
      <c r="CO15" s="634"/>
      <c r="CP15" s="634"/>
      <c r="CQ15" s="634"/>
      <c r="CR15" s="634"/>
      <c r="CS15" s="634"/>
      <c r="CT15" s="634"/>
      <c r="CU15" s="634"/>
      <c r="CV15" s="634"/>
      <c r="CW15" s="634"/>
      <c r="CX15" s="634"/>
      <c r="CY15" s="634"/>
      <c r="CZ15" s="634"/>
      <c r="DA15" s="634"/>
      <c r="DB15" s="634"/>
      <c r="DC15" s="634"/>
      <c r="DD15" s="634"/>
      <c r="DE15" s="634"/>
      <c r="DF15" s="634"/>
      <c r="DG15" s="634"/>
      <c r="DH15" s="634"/>
      <c r="DI15" s="634"/>
      <c r="DJ15" s="634"/>
      <c r="DK15" s="634"/>
      <c r="DL15" s="634"/>
      <c r="DM15" s="634"/>
      <c r="DN15" s="634"/>
      <c r="DO15" s="634"/>
      <c r="DP15" s="634"/>
      <c r="DQ15" s="634"/>
      <c r="DR15" s="634"/>
      <c r="DS15" s="634"/>
      <c r="DT15" s="634"/>
      <c r="DU15" s="634"/>
      <c r="DV15" s="634"/>
      <c r="DW15" s="634"/>
      <c r="DX15" s="634"/>
      <c r="DY15" s="634"/>
      <c r="DZ15" s="634"/>
      <c r="EA15" s="634"/>
      <c r="EB15" s="634"/>
      <c r="EC15" s="634"/>
      <c r="ED15" s="634"/>
      <c r="EE15" s="634"/>
      <c r="EF15" s="634"/>
      <c r="EG15" s="634"/>
      <c r="EH15" s="634"/>
      <c r="EI15" s="634"/>
      <c r="EJ15" s="634"/>
      <c r="EK15" s="634"/>
      <c r="EL15" s="634"/>
      <c r="EM15" s="634"/>
      <c r="EN15" s="634"/>
      <c r="EO15" s="634"/>
      <c r="EP15" s="634"/>
      <c r="EQ15" s="634"/>
      <c r="ER15" s="634"/>
      <c r="ES15" s="634"/>
      <c r="ET15" s="634"/>
      <c r="EU15" s="634"/>
      <c r="EV15" s="634"/>
      <c r="EW15" s="634"/>
      <c r="EX15" s="634"/>
      <c r="EY15" s="634"/>
      <c r="EZ15" s="634"/>
      <c r="FA15" s="634"/>
      <c r="FB15" s="634"/>
      <c r="FC15" s="634"/>
      <c r="FD15" s="634"/>
      <c r="FE15" s="634"/>
      <c r="FF15" s="634"/>
      <c r="FG15" s="634"/>
      <c r="FH15" s="634"/>
      <c r="FI15" s="634"/>
      <c r="FJ15" s="634"/>
      <c r="FK15" s="634"/>
      <c r="FL15" s="634"/>
      <c r="FM15" s="634"/>
      <c r="FN15" s="634"/>
      <c r="FO15" s="634"/>
      <c r="FP15" s="634"/>
      <c r="FQ15" s="634"/>
      <c r="FR15" s="634"/>
      <c r="FS15" s="634"/>
      <c r="FT15" s="634"/>
      <c r="FU15" s="634"/>
      <c r="FV15" s="634"/>
      <c r="FW15" s="634"/>
      <c r="FX15" s="634"/>
      <c r="FY15" s="634"/>
      <c r="FZ15" s="634"/>
      <c r="GA15" s="634"/>
      <c r="GB15" s="634"/>
      <c r="GC15" s="634"/>
      <c r="GD15" s="634"/>
      <c r="GE15" s="634"/>
      <c r="GF15" s="634"/>
      <c r="GG15" s="634"/>
      <c r="GH15" s="634"/>
      <c r="GI15" s="634"/>
      <c r="GJ15" s="634"/>
      <c r="GK15" s="634"/>
      <c r="GL15" s="634"/>
      <c r="GM15" s="634"/>
      <c r="GN15" s="634"/>
      <c r="GO15" s="634"/>
      <c r="GP15" s="634"/>
      <c r="GQ15" s="634"/>
      <c r="GR15" s="634"/>
      <c r="GS15" s="634"/>
      <c r="GT15" s="634"/>
      <c r="GU15" s="634"/>
      <c r="GV15" s="634"/>
      <c r="GW15" s="634"/>
      <c r="GX15" s="634"/>
      <c r="GY15" s="634"/>
      <c r="GZ15" s="634"/>
      <c r="HA15" s="634"/>
      <c r="HB15" s="634"/>
      <c r="HC15" s="634"/>
      <c r="HD15" s="634"/>
      <c r="HE15" s="634"/>
      <c r="HF15" s="634"/>
      <c r="HG15" s="634"/>
      <c r="HH15" s="634"/>
      <c r="HI15" s="634"/>
      <c r="HJ15" s="634"/>
      <c r="HK15" s="634"/>
      <c r="HL15" s="634"/>
      <c r="HM15" s="634"/>
      <c r="HN15" s="634"/>
      <c r="HO15" s="634"/>
      <c r="HP15" s="634"/>
      <c r="HQ15" s="634"/>
      <c r="HR15" s="634"/>
      <c r="HS15" s="634"/>
      <c r="HT15" s="634"/>
      <c r="HU15" s="634"/>
      <c r="HV15" s="634"/>
      <c r="HW15" s="634"/>
      <c r="HX15" s="634"/>
      <c r="HY15" s="634"/>
      <c r="HZ15" s="634"/>
      <c r="IA15" s="634"/>
      <c r="IB15" s="634"/>
      <c r="IC15" s="634"/>
      <c r="ID15" s="634"/>
      <c r="IE15" s="634"/>
      <c r="IF15" s="634"/>
      <c r="IG15" s="634"/>
      <c r="IH15" s="634"/>
      <c r="II15" s="634"/>
      <c r="IJ15" s="634"/>
      <c r="IK15" s="634"/>
      <c r="IL15" s="634"/>
      <c r="IM15" s="634"/>
      <c r="IN15" s="634"/>
      <c r="IO15" s="634"/>
      <c r="IP15" s="634"/>
      <c r="IQ15" s="634"/>
      <c r="IR15" s="634"/>
      <c r="IS15" s="634"/>
      <c r="IT15" s="634"/>
      <c r="IU15" s="634"/>
      <c r="IV15" s="634"/>
    </row>
    <row r="16" spans="2:256" ht="46.5" customHeight="1">
      <c r="B16" s="635" t="s">
        <v>132</v>
      </c>
      <c r="C16" s="666" t="s">
        <v>399</v>
      </c>
      <c r="D16" s="666"/>
      <c r="E16" s="666"/>
      <c r="F16" s="666"/>
      <c r="G16" s="666"/>
      <c r="H16" s="666"/>
      <c r="I16" s="666"/>
      <c r="J16" s="666"/>
      <c r="K16" s="666"/>
      <c r="L16" s="666"/>
      <c r="M16" s="666"/>
      <c r="N16" s="627"/>
      <c r="O16" s="627"/>
      <c r="P16" s="627"/>
      <c r="Q16" s="627"/>
      <c r="R16" s="627"/>
      <c r="S16" s="627"/>
      <c r="T16" s="627"/>
      <c r="U16" s="627"/>
      <c r="V16" s="627"/>
      <c r="W16" s="627"/>
      <c r="X16" s="627"/>
      <c r="Y16" s="627"/>
      <c r="Z16" s="627"/>
      <c r="AA16" s="627"/>
      <c r="AB16" s="627"/>
      <c r="AC16" s="627"/>
      <c r="AD16" s="627"/>
      <c r="AE16" s="627"/>
      <c r="AF16" s="627"/>
      <c r="AG16" s="627"/>
      <c r="AH16" s="627"/>
      <c r="AI16" s="627"/>
      <c r="AJ16" s="627"/>
      <c r="AK16" s="627"/>
      <c r="AL16" s="627"/>
      <c r="AM16" s="627"/>
      <c r="AN16" s="627"/>
      <c r="AO16" s="627"/>
      <c r="AP16" s="627"/>
      <c r="AQ16" s="627"/>
      <c r="AR16" s="627"/>
      <c r="AS16" s="627"/>
      <c r="AT16" s="627"/>
      <c r="AU16" s="627"/>
      <c r="AV16" s="627"/>
      <c r="AW16" s="627"/>
      <c r="AX16" s="627"/>
      <c r="AY16" s="627"/>
      <c r="AZ16" s="627"/>
      <c r="BA16" s="627"/>
      <c r="BB16" s="627"/>
      <c r="BC16" s="627"/>
      <c r="BD16" s="627"/>
      <c r="BE16" s="627"/>
      <c r="BF16" s="627"/>
      <c r="BG16" s="627"/>
      <c r="BH16" s="627"/>
      <c r="BI16" s="627"/>
      <c r="BJ16" s="627"/>
      <c r="BK16" s="627"/>
      <c r="BL16" s="627"/>
      <c r="BM16" s="627"/>
      <c r="BN16" s="627"/>
      <c r="BO16" s="627"/>
      <c r="BP16" s="627"/>
      <c r="BQ16" s="627"/>
      <c r="BR16" s="627"/>
      <c r="BS16" s="627"/>
      <c r="BT16" s="627"/>
      <c r="BU16" s="627"/>
      <c r="BV16" s="627"/>
      <c r="BW16" s="627"/>
      <c r="BX16" s="627"/>
      <c r="BY16" s="627"/>
      <c r="BZ16" s="627"/>
      <c r="CA16" s="627"/>
      <c r="CB16" s="627"/>
      <c r="CC16" s="627"/>
      <c r="CD16" s="627"/>
      <c r="CE16" s="627"/>
      <c r="CF16" s="627"/>
      <c r="CG16" s="627"/>
      <c r="CH16" s="627"/>
      <c r="CI16" s="627"/>
      <c r="CJ16" s="627"/>
      <c r="CK16" s="627"/>
      <c r="CL16" s="627"/>
      <c r="CM16" s="627"/>
      <c r="CN16" s="627"/>
      <c r="CO16" s="627"/>
      <c r="CP16" s="627"/>
      <c r="CQ16" s="627"/>
      <c r="CR16" s="627"/>
      <c r="CS16" s="627"/>
      <c r="CT16" s="627"/>
      <c r="CU16" s="627"/>
      <c r="CV16" s="627"/>
      <c r="CW16" s="627"/>
      <c r="CX16" s="627"/>
      <c r="CY16" s="627"/>
      <c r="CZ16" s="627"/>
      <c r="DA16" s="627"/>
      <c r="DB16" s="627"/>
      <c r="DC16" s="627"/>
      <c r="DD16" s="627"/>
      <c r="DE16" s="627"/>
      <c r="DF16" s="627"/>
      <c r="DG16" s="627"/>
      <c r="DH16" s="627"/>
      <c r="DI16" s="627"/>
      <c r="DJ16" s="627"/>
      <c r="DK16" s="627"/>
      <c r="DL16" s="627"/>
      <c r="DM16" s="627"/>
      <c r="DN16" s="627"/>
      <c r="DO16" s="627"/>
      <c r="DP16" s="627"/>
      <c r="DQ16" s="627"/>
      <c r="DR16" s="627"/>
      <c r="DS16" s="627"/>
      <c r="DT16" s="627"/>
      <c r="DU16" s="627"/>
      <c r="DV16" s="627"/>
      <c r="DW16" s="627"/>
      <c r="DX16" s="627"/>
      <c r="DY16" s="627"/>
      <c r="DZ16" s="627"/>
      <c r="EA16" s="627"/>
      <c r="EB16" s="627"/>
      <c r="EC16" s="627"/>
      <c r="ED16" s="627"/>
      <c r="EE16" s="627"/>
      <c r="EF16" s="627"/>
      <c r="EG16" s="627"/>
      <c r="EH16" s="627"/>
      <c r="EI16" s="627"/>
      <c r="EJ16" s="627"/>
      <c r="EK16" s="627"/>
      <c r="EL16" s="627"/>
      <c r="EM16" s="627"/>
      <c r="EN16" s="627"/>
      <c r="EO16" s="627"/>
      <c r="EP16" s="627"/>
      <c r="EQ16" s="627"/>
      <c r="ER16" s="627"/>
      <c r="ES16" s="627"/>
      <c r="ET16" s="627"/>
      <c r="EU16" s="627"/>
      <c r="EV16" s="627"/>
      <c r="EW16" s="627"/>
      <c r="EX16" s="627"/>
      <c r="EY16" s="627"/>
      <c r="EZ16" s="627"/>
      <c r="FA16" s="627"/>
      <c r="FB16" s="627"/>
      <c r="FC16" s="627"/>
      <c r="FD16" s="627"/>
      <c r="FE16" s="627"/>
      <c r="FF16" s="627"/>
      <c r="FG16" s="627"/>
      <c r="FH16" s="627"/>
      <c r="FI16" s="627"/>
      <c r="FJ16" s="627"/>
      <c r="FK16" s="627"/>
      <c r="FL16" s="627"/>
      <c r="FM16" s="627"/>
      <c r="FN16" s="627"/>
      <c r="FO16" s="627"/>
      <c r="FP16" s="627"/>
      <c r="FQ16" s="627"/>
      <c r="FR16" s="627"/>
      <c r="FS16" s="627"/>
      <c r="FT16" s="627"/>
      <c r="FU16" s="627"/>
      <c r="FV16" s="627"/>
      <c r="FW16" s="627"/>
      <c r="FX16" s="627"/>
      <c r="FY16" s="627"/>
      <c r="FZ16" s="627"/>
      <c r="GA16" s="627"/>
      <c r="GB16" s="627"/>
      <c r="GC16" s="627"/>
      <c r="GD16" s="627"/>
      <c r="GE16" s="627"/>
      <c r="GF16" s="627"/>
      <c r="GG16" s="627"/>
      <c r="GH16" s="627"/>
      <c r="GI16" s="627"/>
      <c r="GJ16" s="627"/>
      <c r="GK16" s="627"/>
      <c r="GL16" s="627"/>
      <c r="GM16" s="627"/>
      <c r="GN16" s="627"/>
      <c r="GO16" s="627"/>
      <c r="GP16" s="627"/>
      <c r="GQ16" s="627"/>
      <c r="GR16" s="627"/>
      <c r="GS16" s="627"/>
      <c r="GT16" s="627"/>
      <c r="GU16" s="627"/>
      <c r="GV16" s="627"/>
      <c r="GW16" s="627"/>
      <c r="GX16" s="627"/>
      <c r="GY16" s="627"/>
      <c r="GZ16" s="627"/>
      <c r="HA16" s="627"/>
      <c r="HB16" s="627"/>
      <c r="HC16" s="627"/>
      <c r="HD16" s="627"/>
      <c r="HE16" s="627"/>
      <c r="HF16" s="627"/>
      <c r="HG16" s="627"/>
      <c r="HH16" s="627"/>
      <c r="HI16" s="627"/>
      <c r="HJ16" s="627"/>
      <c r="HK16" s="627"/>
      <c r="HL16" s="627"/>
      <c r="HM16" s="627"/>
      <c r="HN16" s="627"/>
      <c r="HO16" s="627"/>
      <c r="HP16" s="627"/>
      <c r="HQ16" s="627"/>
      <c r="HR16" s="627"/>
      <c r="HS16" s="627"/>
      <c r="HT16" s="627"/>
      <c r="HU16" s="627"/>
      <c r="HV16" s="627"/>
      <c r="HW16" s="627"/>
      <c r="HX16" s="627"/>
      <c r="HY16" s="627"/>
      <c r="HZ16" s="627"/>
      <c r="IA16" s="627"/>
      <c r="IB16" s="627"/>
      <c r="IC16" s="627"/>
      <c r="ID16" s="627"/>
      <c r="IE16" s="627"/>
      <c r="IF16" s="627"/>
      <c r="IG16" s="627"/>
      <c r="IH16" s="627"/>
      <c r="II16" s="627"/>
      <c r="IJ16" s="627"/>
      <c r="IK16" s="627"/>
      <c r="IL16" s="627"/>
      <c r="IM16" s="627"/>
      <c r="IN16" s="627"/>
      <c r="IO16" s="627"/>
      <c r="IP16" s="627"/>
      <c r="IQ16" s="627"/>
      <c r="IR16" s="627"/>
      <c r="IS16" s="627"/>
      <c r="IT16" s="627"/>
      <c r="IU16" s="627"/>
      <c r="IV16" s="627"/>
    </row>
    <row r="17" spans="2:256" ht="15" customHeight="1">
      <c r="B17" s="633"/>
      <c r="C17" s="264"/>
      <c r="D17" s="634"/>
      <c r="E17" s="634"/>
      <c r="F17" s="634"/>
      <c r="G17" s="634"/>
      <c r="H17" s="634"/>
      <c r="I17" s="634"/>
      <c r="J17" s="634"/>
      <c r="K17" s="634"/>
      <c r="L17" s="634"/>
      <c r="M17" s="634"/>
      <c r="N17" s="634"/>
      <c r="O17" s="634"/>
      <c r="P17" s="634"/>
      <c r="Q17" s="634"/>
      <c r="R17" s="634"/>
      <c r="S17" s="634"/>
      <c r="T17" s="634"/>
      <c r="U17" s="634"/>
      <c r="V17" s="634"/>
      <c r="W17" s="634"/>
      <c r="X17" s="634"/>
      <c r="Y17" s="634"/>
      <c r="Z17" s="634"/>
      <c r="AA17" s="634"/>
      <c r="AB17" s="634"/>
      <c r="AC17" s="634"/>
      <c r="AD17" s="634"/>
      <c r="AE17" s="634"/>
      <c r="AF17" s="634"/>
      <c r="AG17" s="634"/>
      <c r="AH17" s="634"/>
      <c r="AI17" s="634"/>
      <c r="AJ17" s="634"/>
      <c r="AK17" s="634"/>
      <c r="AL17" s="634"/>
      <c r="AM17" s="634"/>
      <c r="AN17" s="634"/>
      <c r="AO17" s="634"/>
      <c r="AP17" s="634"/>
      <c r="AQ17" s="634"/>
      <c r="AR17" s="634"/>
      <c r="AS17" s="634"/>
      <c r="AT17" s="634"/>
      <c r="AU17" s="634"/>
      <c r="AV17" s="634"/>
      <c r="AW17" s="634"/>
      <c r="AX17" s="634"/>
      <c r="AY17" s="634"/>
      <c r="AZ17" s="634"/>
      <c r="BA17" s="634"/>
      <c r="BB17" s="634"/>
      <c r="BC17" s="634"/>
      <c r="BD17" s="634"/>
      <c r="BE17" s="634"/>
      <c r="BF17" s="634"/>
      <c r="BG17" s="634"/>
      <c r="BH17" s="634"/>
      <c r="BI17" s="634"/>
      <c r="BJ17" s="634"/>
      <c r="BK17" s="634"/>
      <c r="BL17" s="634"/>
      <c r="BM17" s="634"/>
      <c r="BN17" s="634"/>
      <c r="BO17" s="634"/>
      <c r="BP17" s="634"/>
      <c r="BQ17" s="634"/>
      <c r="BR17" s="634"/>
      <c r="BS17" s="634"/>
      <c r="BT17" s="634"/>
      <c r="BU17" s="634"/>
      <c r="BV17" s="634"/>
      <c r="BW17" s="634"/>
      <c r="BX17" s="634"/>
      <c r="BY17" s="634"/>
      <c r="BZ17" s="634"/>
      <c r="CA17" s="634"/>
      <c r="CB17" s="634"/>
      <c r="CC17" s="634"/>
      <c r="CD17" s="634"/>
      <c r="CE17" s="634"/>
      <c r="CF17" s="634"/>
      <c r="CG17" s="634"/>
      <c r="CH17" s="634"/>
      <c r="CI17" s="634"/>
      <c r="CJ17" s="634"/>
      <c r="CK17" s="634"/>
      <c r="CL17" s="634"/>
      <c r="CM17" s="634"/>
      <c r="CN17" s="634"/>
      <c r="CO17" s="634"/>
      <c r="CP17" s="634"/>
      <c r="CQ17" s="634"/>
      <c r="CR17" s="634"/>
      <c r="CS17" s="634"/>
      <c r="CT17" s="634"/>
      <c r="CU17" s="634"/>
      <c r="CV17" s="634"/>
      <c r="CW17" s="634"/>
      <c r="CX17" s="634"/>
      <c r="CY17" s="634"/>
      <c r="CZ17" s="634"/>
      <c r="DA17" s="634"/>
      <c r="DB17" s="634"/>
      <c r="DC17" s="634"/>
      <c r="DD17" s="634"/>
      <c r="DE17" s="634"/>
      <c r="DF17" s="634"/>
      <c r="DG17" s="634"/>
      <c r="DH17" s="634"/>
      <c r="DI17" s="634"/>
      <c r="DJ17" s="634"/>
      <c r="DK17" s="634"/>
      <c r="DL17" s="634"/>
      <c r="DM17" s="634"/>
      <c r="DN17" s="634"/>
      <c r="DO17" s="634"/>
      <c r="DP17" s="634"/>
      <c r="DQ17" s="634"/>
      <c r="DR17" s="634"/>
      <c r="DS17" s="634"/>
      <c r="DT17" s="634"/>
      <c r="DU17" s="634"/>
      <c r="DV17" s="634"/>
      <c r="DW17" s="634"/>
      <c r="DX17" s="634"/>
      <c r="DY17" s="634"/>
      <c r="DZ17" s="634"/>
      <c r="EA17" s="634"/>
      <c r="EB17" s="634"/>
      <c r="EC17" s="634"/>
      <c r="ED17" s="634"/>
      <c r="EE17" s="634"/>
      <c r="EF17" s="634"/>
      <c r="EG17" s="634"/>
      <c r="EH17" s="634"/>
      <c r="EI17" s="634"/>
      <c r="EJ17" s="634"/>
      <c r="EK17" s="634"/>
      <c r="EL17" s="634"/>
      <c r="EM17" s="634"/>
      <c r="EN17" s="634"/>
      <c r="EO17" s="634"/>
      <c r="EP17" s="634"/>
      <c r="EQ17" s="634"/>
      <c r="ER17" s="634"/>
      <c r="ES17" s="634"/>
      <c r="ET17" s="634"/>
      <c r="EU17" s="634"/>
      <c r="EV17" s="634"/>
      <c r="EW17" s="634"/>
      <c r="EX17" s="634"/>
      <c r="EY17" s="634"/>
      <c r="EZ17" s="634"/>
      <c r="FA17" s="634"/>
      <c r="FB17" s="634"/>
      <c r="FC17" s="634"/>
      <c r="FD17" s="634"/>
      <c r="FE17" s="634"/>
      <c r="FF17" s="634"/>
      <c r="FG17" s="634"/>
      <c r="FH17" s="634"/>
      <c r="FI17" s="634"/>
      <c r="FJ17" s="634"/>
      <c r="FK17" s="634"/>
      <c r="FL17" s="634"/>
      <c r="FM17" s="634"/>
      <c r="FN17" s="634"/>
      <c r="FO17" s="634"/>
      <c r="FP17" s="634"/>
      <c r="FQ17" s="634"/>
      <c r="FR17" s="634"/>
      <c r="FS17" s="634"/>
      <c r="FT17" s="634"/>
      <c r="FU17" s="634"/>
      <c r="FV17" s="634"/>
      <c r="FW17" s="634"/>
      <c r="FX17" s="634"/>
      <c r="FY17" s="634"/>
      <c r="FZ17" s="634"/>
      <c r="GA17" s="634"/>
      <c r="GB17" s="634"/>
      <c r="GC17" s="634"/>
      <c r="GD17" s="634"/>
      <c r="GE17" s="634"/>
      <c r="GF17" s="634"/>
      <c r="GG17" s="634"/>
      <c r="GH17" s="634"/>
      <c r="GI17" s="634"/>
      <c r="GJ17" s="634"/>
      <c r="GK17" s="634"/>
      <c r="GL17" s="634"/>
      <c r="GM17" s="634"/>
      <c r="GN17" s="634"/>
      <c r="GO17" s="634"/>
      <c r="GP17" s="634"/>
      <c r="GQ17" s="634"/>
      <c r="GR17" s="634"/>
      <c r="GS17" s="634"/>
      <c r="GT17" s="634"/>
      <c r="GU17" s="634"/>
      <c r="GV17" s="634"/>
      <c r="GW17" s="634"/>
      <c r="GX17" s="634"/>
      <c r="GY17" s="634"/>
      <c r="GZ17" s="634"/>
      <c r="HA17" s="634"/>
      <c r="HB17" s="634"/>
      <c r="HC17" s="634"/>
      <c r="HD17" s="634"/>
      <c r="HE17" s="634"/>
      <c r="HF17" s="634"/>
      <c r="HG17" s="634"/>
      <c r="HH17" s="634"/>
      <c r="HI17" s="634"/>
      <c r="HJ17" s="634"/>
      <c r="HK17" s="634"/>
      <c r="HL17" s="634"/>
      <c r="HM17" s="634"/>
      <c r="HN17" s="634"/>
      <c r="HO17" s="634"/>
      <c r="HP17" s="634"/>
      <c r="HQ17" s="634"/>
      <c r="HR17" s="634"/>
      <c r="HS17" s="634"/>
      <c r="HT17" s="634"/>
      <c r="HU17" s="634"/>
      <c r="HV17" s="634"/>
      <c r="HW17" s="634"/>
      <c r="HX17" s="634"/>
      <c r="HY17" s="634"/>
      <c r="HZ17" s="634"/>
      <c r="IA17" s="634"/>
      <c r="IB17" s="634"/>
      <c r="IC17" s="634"/>
      <c r="ID17" s="634"/>
      <c r="IE17" s="634"/>
      <c r="IF17" s="634"/>
      <c r="IG17" s="634"/>
      <c r="IH17" s="634"/>
      <c r="II17" s="634"/>
      <c r="IJ17" s="634"/>
      <c r="IK17" s="634"/>
      <c r="IL17" s="634"/>
      <c r="IM17" s="634"/>
      <c r="IN17" s="634"/>
      <c r="IO17" s="634"/>
      <c r="IP17" s="634"/>
      <c r="IQ17" s="634"/>
      <c r="IR17" s="634"/>
      <c r="IS17" s="634"/>
      <c r="IT17" s="634"/>
      <c r="IU17" s="634"/>
      <c r="IV17" s="634"/>
    </row>
    <row r="18" spans="2:256" ht="25.5" customHeight="1">
      <c r="B18" s="635" t="s">
        <v>133</v>
      </c>
      <c r="C18" s="666" t="s">
        <v>400</v>
      </c>
      <c r="D18" s="666"/>
      <c r="E18" s="666"/>
      <c r="F18" s="666"/>
      <c r="G18" s="666"/>
      <c r="H18" s="666"/>
      <c r="I18" s="666"/>
      <c r="J18" s="666"/>
      <c r="K18" s="666"/>
      <c r="L18" s="666"/>
      <c r="M18" s="666"/>
      <c r="N18" s="636"/>
      <c r="O18" s="636"/>
      <c r="P18" s="636"/>
      <c r="Q18" s="636"/>
      <c r="R18" s="636"/>
      <c r="S18" s="636"/>
      <c r="T18" s="636"/>
      <c r="U18" s="636"/>
      <c r="V18" s="636"/>
      <c r="W18" s="636"/>
      <c r="X18" s="636"/>
      <c r="Y18" s="636"/>
      <c r="Z18" s="636"/>
      <c r="AA18" s="636"/>
      <c r="AB18" s="636"/>
      <c r="AC18" s="636"/>
      <c r="AD18" s="636"/>
      <c r="AE18" s="636"/>
      <c r="AF18" s="636"/>
      <c r="AG18" s="636"/>
      <c r="AH18" s="636"/>
      <c r="AI18" s="636"/>
      <c r="AJ18" s="636"/>
      <c r="AK18" s="636"/>
      <c r="AL18" s="636"/>
      <c r="AM18" s="636"/>
      <c r="AN18" s="636"/>
      <c r="AO18" s="636"/>
      <c r="AP18" s="636"/>
      <c r="AQ18" s="636"/>
      <c r="AR18" s="636"/>
      <c r="AS18" s="636"/>
      <c r="AT18" s="636"/>
      <c r="AU18" s="636"/>
      <c r="AV18" s="636"/>
      <c r="AW18" s="636"/>
      <c r="AX18" s="636"/>
      <c r="AY18" s="636"/>
      <c r="AZ18" s="636"/>
      <c r="BA18" s="636"/>
      <c r="BB18" s="636"/>
      <c r="BC18" s="636"/>
      <c r="BD18" s="636"/>
      <c r="BE18" s="636"/>
      <c r="BF18" s="636"/>
      <c r="BG18" s="636"/>
      <c r="BH18" s="636"/>
      <c r="BI18" s="636"/>
      <c r="BJ18" s="636"/>
      <c r="BK18" s="636"/>
      <c r="BL18" s="636"/>
      <c r="BM18" s="636"/>
      <c r="BN18" s="636"/>
      <c r="BO18" s="636"/>
      <c r="BP18" s="636"/>
      <c r="BQ18" s="636"/>
      <c r="BR18" s="636"/>
      <c r="BS18" s="636"/>
      <c r="BT18" s="636"/>
      <c r="BU18" s="636"/>
      <c r="BV18" s="636"/>
      <c r="BW18" s="636"/>
      <c r="BX18" s="636"/>
      <c r="BY18" s="636"/>
      <c r="BZ18" s="636"/>
      <c r="CA18" s="636"/>
      <c r="CB18" s="636"/>
      <c r="CC18" s="636"/>
      <c r="CD18" s="636"/>
      <c r="CE18" s="636"/>
      <c r="CF18" s="636"/>
      <c r="CG18" s="636"/>
      <c r="CH18" s="636"/>
      <c r="CI18" s="636"/>
      <c r="CJ18" s="636"/>
      <c r="CK18" s="636"/>
      <c r="CL18" s="636"/>
      <c r="CM18" s="636"/>
      <c r="CN18" s="636"/>
      <c r="CO18" s="636"/>
      <c r="CP18" s="636"/>
      <c r="CQ18" s="636"/>
      <c r="CR18" s="636"/>
      <c r="CS18" s="636"/>
      <c r="CT18" s="636"/>
      <c r="CU18" s="636"/>
      <c r="CV18" s="636"/>
      <c r="CW18" s="636"/>
      <c r="CX18" s="636"/>
      <c r="CY18" s="636"/>
      <c r="CZ18" s="636"/>
      <c r="DA18" s="636"/>
      <c r="DB18" s="636"/>
      <c r="DC18" s="636"/>
      <c r="DD18" s="636"/>
      <c r="DE18" s="636"/>
      <c r="DF18" s="636"/>
      <c r="DG18" s="636"/>
      <c r="DH18" s="636"/>
      <c r="DI18" s="636"/>
      <c r="DJ18" s="636"/>
      <c r="DK18" s="636"/>
      <c r="DL18" s="636"/>
      <c r="DM18" s="636"/>
      <c r="DN18" s="636"/>
      <c r="DO18" s="636"/>
      <c r="DP18" s="636"/>
      <c r="DQ18" s="636"/>
      <c r="DR18" s="636"/>
      <c r="DS18" s="636"/>
      <c r="DT18" s="636"/>
      <c r="DU18" s="636"/>
      <c r="DV18" s="636"/>
      <c r="DW18" s="636"/>
      <c r="DX18" s="636"/>
      <c r="DY18" s="636"/>
      <c r="DZ18" s="636"/>
      <c r="EA18" s="636"/>
      <c r="EB18" s="636"/>
      <c r="EC18" s="636"/>
      <c r="ED18" s="636"/>
      <c r="EE18" s="636"/>
      <c r="EF18" s="636"/>
      <c r="EG18" s="636"/>
      <c r="EH18" s="636"/>
      <c r="EI18" s="636"/>
      <c r="EJ18" s="636"/>
      <c r="EK18" s="636"/>
      <c r="EL18" s="636"/>
      <c r="EM18" s="636"/>
      <c r="EN18" s="636"/>
      <c r="EO18" s="636"/>
      <c r="EP18" s="636"/>
      <c r="EQ18" s="636"/>
      <c r="ER18" s="636"/>
      <c r="ES18" s="636"/>
      <c r="ET18" s="636"/>
      <c r="EU18" s="636"/>
      <c r="EV18" s="636"/>
      <c r="EW18" s="636"/>
      <c r="EX18" s="636"/>
      <c r="EY18" s="636"/>
      <c r="EZ18" s="636"/>
      <c r="FA18" s="636"/>
      <c r="FB18" s="636"/>
      <c r="FC18" s="636"/>
      <c r="FD18" s="636"/>
      <c r="FE18" s="636"/>
      <c r="FF18" s="636"/>
      <c r="FG18" s="636"/>
      <c r="FH18" s="636"/>
      <c r="FI18" s="636"/>
      <c r="FJ18" s="636"/>
      <c r="FK18" s="636"/>
      <c r="FL18" s="636"/>
      <c r="FM18" s="636"/>
      <c r="FN18" s="636"/>
      <c r="FO18" s="636"/>
      <c r="FP18" s="636"/>
      <c r="FQ18" s="636"/>
      <c r="FR18" s="636"/>
      <c r="FS18" s="636"/>
      <c r="FT18" s="636"/>
      <c r="FU18" s="636"/>
      <c r="FV18" s="636"/>
      <c r="FW18" s="636"/>
      <c r="FX18" s="636"/>
      <c r="FY18" s="636"/>
      <c r="FZ18" s="636"/>
      <c r="GA18" s="636"/>
      <c r="GB18" s="636"/>
      <c r="GC18" s="636"/>
      <c r="GD18" s="636"/>
      <c r="GE18" s="636"/>
      <c r="GF18" s="636"/>
      <c r="GG18" s="636"/>
      <c r="GH18" s="636"/>
      <c r="GI18" s="636"/>
      <c r="GJ18" s="636"/>
      <c r="GK18" s="636"/>
      <c r="GL18" s="636"/>
      <c r="GM18" s="636"/>
      <c r="GN18" s="636"/>
      <c r="GO18" s="636"/>
      <c r="GP18" s="636"/>
      <c r="GQ18" s="636"/>
      <c r="GR18" s="636"/>
      <c r="GS18" s="636"/>
      <c r="GT18" s="636"/>
      <c r="GU18" s="636"/>
      <c r="GV18" s="636"/>
      <c r="GW18" s="636"/>
      <c r="GX18" s="636"/>
      <c r="GY18" s="636"/>
      <c r="GZ18" s="636"/>
      <c r="HA18" s="636"/>
      <c r="HB18" s="636"/>
      <c r="HC18" s="636"/>
      <c r="HD18" s="636"/>
      <c r="HE18" s="636"/>
      <c r="HF18" s="636"/>
      <c r="HG18" s="636"/>
      <c r="HH18" s="636"/>
      <c r="HI18" s="636"/>
      <c r="HJ18" s="636"/>
      <c r="HK18" s="636"/>
      <c r="HL18" s="636"/>
      <c r="HM18" s="636"/>
      <c r="HN18" s="636"/>
      <c r="HO18" s="636"/>
      <c r="HP18" s="636"/>
      <c r="HQ18" s="636"/>
      <c r="HR18" s="636"/>
      <c r="HS18" s="636"/>
      <c r="HT18" s="636"/>
      <c r="HU18" s="636"/>
      <c r="HV18" s="636"/>
      <c r="HW18" s="636"/>
      <c r="HX18" s="636"/>
      <c r="HY18" s="636"/>
      <c r="HZ18" s="636"/>
      <c r="IA18" s="636"/>
      <c r="IB18" s="636"/>
      <c r="IC18" s="636"/>
      <c r="ID18" s="636"/>
      <c r="IE18" s="636"/>
      <c r="IF18" s="636"/>
      <c r="IG18" s="636"/>
      <c r="IH18" s="636"/>
      <c r="II18" s="636"/>
      <c r="IJ18" s="636"/>
      <c r="IK18" s="636"/>
      <c r="IL18" s="636"/>
      <c r="IM18" s="636"/>
      <c r="IN18" s="636"/>
      <c r="IO18" s="636"/>
      <c r="IP18" s="636"/>
      <c r="IQ18" s="636"/>
      <c r="IR18" s="636"/>
      <c r="IS18" s="636"/>
      <c r="IT18" s="636"/>
      <c r="IU18" s="636"/>
      <c r="IV18" s="636"/>
    </row>
    <row r="19" spans="2:256" ht="15" customHeight="1">
      <c r="B19" s="633"/>
      <c r="C19" s="634"/>
      <c r="D19" s="634"/>
      <c r="E19" s="634"/>
      <c r="F19" s="634"/>
      <c r="G19" s="634"/>
      <c r="H19" s="634"/>
      <c r="I19" s="634"/>
      <c r="J19" s="634"/>
      <c r="K19" s="634"/>
      <c r="L19" s="634"/>
      <c r="M19" s="634"/>
      <c r="N19" s="634"/>
      <c r="O19" s="634"/>
      <c r="P19" s="634"/>
      <c r="Q19" s="634"/>
      <c r="R19" s="634"/>
      <c r="S19" s="634"/>
      <c r="T19" s="634"/>
      <c r="U19" s="634"/>
      <c r="V19" s="634"/>
      <c r="W19" s="634"/>
      <c r="X19" s="634"/>
      <c r="Y19" s="634"/>
      <c r="Z19" s="634"/>
      <c r="AA19" s="634"/>
      <c r="AB19" s="634"/>
      <c r="AC19" s="634"/>
      <c r="AD19" s="634"/>
      <c r="AE19" s="634"/>
      <c r="AF19" s="634"/>
      <c r="AG19" s="634"/>
      <c r="AH19" s="634"/>
      <c r="AI19" s="634"/>
      <c r="AJ19" s="634"/>
      <c r="AK19" s="634"/>
      <c r="AL19" s="634"/>
      <c r="AM19" s="634"/>
      <c r="AN19" s="634"/>
      <c r="AO19" s="634"/>
      <c r="AP19" s="634"/>
      <c r="AQ19" s="634"/>
      <c r="AR19" s="634"/>
      <c r="AS19" s="634"/>
      <c r="AT19" s="634"/>
      <c r="AU19" s="634"/>
      <c r="AV19" s="634"/>
      <c r="AW19" s="634"/>
      <c r="AX19" s="634"/>
      <c r="AY19" s="634"/>
      <c r="AZ19" s="634"/>
      <c r="BA19" s="634"/>
      <c r="BB19" s="634"/>
      <c r="BC19" s="634"/>
      <c r="BD19" s="634"/>
      <c r="BE19" s="634"/>
      <c r="BF19" s="634"/>
      <c r="BG19" s="634"/>
      <c r="BH19" s="634"/>
      <c r="BI19" s="634"/>
      <c r="BJ19" s="634"/>
      <c r="BK19" s="634"/>
      <c r="BL19" s="634"/>
      <c r="BM19" s="634"/>
      <c r="BN19" s="634"/>
      <c r="BO19" s="634"/>
      <c r="BP19" s="634"/>
      <c r="BQ19" s="634"/>
      <c r="BR19" s="634"/>
      <c r="BS19" s="634"/>
      <c r="BT19" s="634"/>
      <c r="BU19" s="634"/>
      <c r="BV19" s="634"/>
      <c r="BW19" s="634"/>
      <c r="BX19" s="634"/>
      <c r="BY19" s="634"/>
      <c r="BZ19" s="634"/>
      <c r="CA19" s="634"/>
      <c r="CB19" s="634"/>
      <c r="CC19" s="634"/>
      <c r="CD19" s="634"/>
      <c r="CE19" s="634"/>
      <c r="CF19" s="634"/>
      <c r="CG19" s="634"/>
      <c r="CH19" s="634"/>
      <c r="CI19" s="634"/>
      <c r="CJ19" s="634"/>
      <c r="CK19" s="634"/>
      <c r="CL19" s="634"/>
      <c r="CM19" s="634"/>
      <c r="CN19" s="634"/>
      <c r="CO19" s="634"/>
      <c r="CP19" s="634"/>
      <c r="CQ19" s="634"/>
      <c r="CR19" s="634"/>
      <c r="CS19" s="634"/>
      <c r="CT19" s="634"/>
      <c r="CU19" s="634"/>
      <c r="CV19" s="634"/>
      <c r="CW19" s="634"/>
      <c r="CX19" s="634"/>
      <c r="CY19" s="634"/>
      <c r="CZ19" s="634"/>
      <c r="DA19" s="634"/>
      <c r="DB19" s="634"/>
      <c r="DC19" s="634"/>
      <c r="DD19" s="634"/>
      <c r="DE19" s="634"/>
      <c r="DF19" s="634"/>
      <c r="DG19" s="634"/>
      <c r="DH19" s="634"/>
      <c r="DI19" s="634"/>
      <c r="DJ19" s="634"/>
      <c r="DK19" s="634"/>
      <c r="DL19" s="634"/>
      <c r="DM19" s="634"/>
      <c r="DN19" s="634"/>
      <c r="DO19" s="634"/>
      <c r="DP19" s="634"/>
      <c r="DQ19" s="634"/>
      <c r="DR19" s="634"/>
      <c r="DS19" s="634"/>
      <c r="DT19" s="634"/>
      <c r="DU19" s="634"/>
      <c r="DV19" s="634"/>
      <c r="DW19" s="634"/>
      <c r="DX19" s="634"/>
      <c r="DY19" s="634"/>
      <c r="DZ19" s="634"/>
      <c r="EA19" s="634"/>
      <c r="EB19" s="634"/>
      <c r="EC19" s="634"/>
      <c r="ED19" s="634"/>
      <c r="EE19" s="634"/>
      <c r="EF19" s="634"/>
      <c r="EG19" s="634"/>
      <c r="EH19" s="634"/>
      <c r="EI19" s="634"/>
      <c r="EJ19" s="634"/>
      <c r="EK19" s="634"/>
      <c r="EL19" s="634"/>
      <c r="EM19" s="634"/>
      <c r="EN19" s="634"/>
      <c r="EO19" s="634"/>
      <c r="EP19" s="634"/>
      <c r="EQ19" s="634"/>
      <c r="ER19" s="634"/>
      <c r="ES19" s="634"/>
      <c r="ET19" s="634"/>
      <c r="EU19" s="634"/>
      <c r="EV19" s="634"/>
      <c r="EW19" s="634"/>
      <c r="EX19" s="634"/>
      <c r="EY19" s="634"/>
      <c r="EZ19" s="634"/>
      <c r="FA19" s="634"/>
      <c r="FB19" s="634"/>
      <c r="FC19" s="634"/>
      <c r="FD19" s="634"/>
      <c r="FE19" s="634"/>
      <c r="FF19" s="634"/>
      <c r="FG19" s="634"/>
      <c r="FH19" s="634"/>
      <c r="FI19" s="634"/>
      <c r="FJ19" s="634"/>
      <c r="FK19" s="634"/>
      <c r="FL19" s="634"/>
      <c r="FM19" s="634"/>
      <c r="FN19" s="634"/>
      <c r="FO19" s="634"/>
      <c r="FP19" s="634"/>
      <c r="FQ19" s="634"/>
      <c r="FR19" s="634"/>
      <c r="FS19" s="634"/>
      <c r="FT19" s="634"/>
      <c r="FU19" s="634"/>
      <c r="FV19" s="634"/>
      <c r="FW19" s="634"/>
      <c r="FX19" s="634"/>
      <c r="FY19" s="634"/>
      <c r="FZ19" s="634"/>
      <c r="GA19" s="634"/>
      <c r="GB19" s="634"/>
      <c r="GC19" s="634"/>
      <c r="GD19" s="634"/>
      <c r="GE19" s="634"/>
      <c r="GF19" s="634"/>
      <c r="GG19" s="634"/>
      <c r="GH19" s="634"/>
      <c r="GI19" s="634"/>
      <c r="GJ19" s="634"/>
      <c r="GK19" s="634"/>
      <c r="GL19" s="634"/>
      <c r="GM19" s="634"/>
      <c r="GN19" s="634"/>
      <c r="GO19" s="634"/>
      <c r="GP19" s="634"/>
      <c r="GQ19" s="634"/>
      <c r="GR19" s="634"/>
      <c r="GS19" s="634"/>
      <c r="GT19" s="634"/>
      <c r="GU19" s="634"/>
      <c r="GV19" s="634"/>
      <c r="GW19" s="634"/>
      <c r="GX19" s="634"/>
      <c r="GY19" s="634"/>
      <c r="GZ19" s="634"/>
      <c r="HA19" s="634"/>
      <c r="HB19" s="634"/>
      <c r="HC19" s="634"/>
      <c r="HD19" s="634"/>
      <c r="HE19" s="634"/>
      <c r="HF19" s="634"/>
      <c r="HG19" s="634"/>
      <c r="HH19" s="634"/>
      <c r="HI19" s="634"/>
      <c r="HJ19" s="634"/>
      <c r="HK19" s="634"/>
      <c r="HL19" s="634"/>
      <c r="HM19" s="634"/>
      <c r="HN19" s="634"/>
      <c r="HO19" s="634"/>
      <c r="HP19" s="634"/>
      <c r="HQ19" s="634"/>
      <c r="HR19" s="634"/>
      <c r="HS19" s="634"/>
      <c r="HT19" s="634"/>
      <c r="HU19" s="634"/>
      <c r="HV19" s="634"/>
      <c r="HW19" s="634"/>
      <c r="HX19" s="634"/>
      <c r="HY19" s="634"/>
      <c r="HZ19" s="634"/>
      <c r="IA19" s="634"/>
      <c r="IB19" s="634"/>
      <c r="IC19" s="634"/>
      <c r="ID19" s="634"/>
      <c r="IE19" s="634"/>
      <c r="IF19" s="634"/>
      <c r="IG19" s="634"/>
      <c r="IH19" s="634"/>
      <c r="II19" s="634"/>
      <c r="IJ19" s="634"/>
      <c r="IK19" s="634"/>
      <c r="IL19" s="634"/>
      <c r="IM19" s="634"/>
      <c r="IN19" s="634"/>
      <c r="IO19" s="634"/>
      <c r="IP19" s="634"/>
      <c r="IQ19" s="634"/>
      <c r="IR19" s="634"/>
      <c r="IS19" s="634"/>
      <c r="IT19" s="634"/>
      <c r="IU19" s="634"/>
      <c r="IV19" s="634"/>
    </row>
    <row r="20" spans="2:256" ht="24" customHeight="1">
      <c r="B20" s="635" t="s">
        <v>134</v>
      </c>
      <c r="C20" s="668" t="s">
        <v>401</v>
      </c>
      <c r="D20" s="668"/>
      <c r="E20" s="668"/>
      <c r="F20" s="668"/>
      <c r="G20" s="668"/>
      <c r="H20" s="668"/>
      <c r="I20" s="668"/>
      <c r="J20" s="668"/>
      <c r="K20" s="668"/>
      <c r="L20" s="668"/>
      <c r="M20" s="668"/>
      <c r="N20" s="636"/>
      <c r="O20" s="636"/>
      <c r="P20" s="636"/>
      <c r="Q20" s="636"/>
      <c r="R20" s="636"/>
      <c r="S20" s="636"/>
      <c r="T20" s="636"/>
      <c r="U20" s="636"/>
      <c r="V20" s="636"/>
      <c r="W20" s="636"/>
      <c r="X20" s="636"/>
      <c r="Y20" s="636"/>
      <c r="Z20" s="636"/>
      <c r="AA20" s="636"/>
      <c r="AB20" s="636"/>
      <c r="AC20" s="636"/>
      <c r="AD20" s="636"/>
      <c r="AE20" s="636"/>
      <c r="AF20" s="636"/>
      <c r="AG20" s="636"/>
      <c r="AH20" s="636"/>
      <c r="AI20" s="636"/>
      <c r="AJ20" s="636"/>
      <c r="AK20" s="636"/>
      <c r="AL20" s="636"/>
      <c r="AM20" s="636"/>
      <c r="AN20" s="636"/>
      <c r="AO20" s="636"/>
      <c r="AP20" s="636"/>
      <c r="AQ20" s="636"/>
      <c r="AR20" s="636"/>
      <c r="AS20" s="636"/>
      <c r="AT20" s="636"/>
      <c r="AU20" s="636"/>
      <c r="AV20" s="636"/>
      <c r="AW20" s="636"/>
      <c r="AX20" s="636"/>
      <c r="AY20" s="636"/>
      <c r="AZ20" s="636"/>
      <c r="BA20" s="636"/>
      <c r="BB20" s="636"/>
      <c r="BC20" s="636"/>
      <c r="BD20" s="636"/>
      <c r="BE20" s="636"/>
      <c r="BF20" s="636"/>
      <c r="BG20" s="636"/>
      <c r="BH20" s="636"/>
      <c r="BI20" s="636"/>
      <c r="BJ20" s="636"/>
      <c r="BK20" s="636"/>
      <c r="BL20" s="636"/>
      <c r="BM20" s="636"/>
      <c r="BN20" s="636"/>
      <c r="BO20" s="636"/>
      <c r="BP20" s="636"/>
      <c r="BQ20" s="636"/>
      <c r="BR20" s="636"/>
      <c r="BS20" s="636"/>
      <c r="BT20" s="636"/>
      <c r="BU20" s="636"/>
      <c r="BV20" s="636"/>
      <c r="BW20" s="636"/>
      <c r="BX20" s="636"/>
      <c r="BY20" s="636"/>
      <c r="BZ20" s="636"/>
      <c r="CA20" s="636"/>
      <c r="CB20" s="636"/>
      <c r="CC20" s="636"/>
      <c r="CD20" s="636"/>
      <c r="CE20" s="636"/>
      <c r="CF20" s="636"/>
      <c r="CG20" s="636"/>
      <c r="CH20" s="636"/>
      <c r="CI20" s="636"/>
      <c r="CJ20" s="636"/>
      <c r="CK20" s="636"/>
      <c r="CL20" s="636"/>
      <c r="CM20" s="636"/>
      <c r="CN20" s="636"/>
      <c r="CO20" s="636"/>
      <c r="CP20" s="636"/>
      <c r="CQ20" s="636"/>
      <c r="CR20" s="636"/>
      <c r="CS20" s="636"/>
      <c r="CT20" s="636"/>
      <c r="CU20" s="636"/>
      <c r="CV20" s="636"/>
      <c r="CW20" s="636"/>
      <c r="CX20" s="636"/>
      <c r="CY20" s="636"/>
      <c r="CZ20" s="636"/>
      <c r="DA20" s="636"/>
      <c r="DB20" s="636"/>
      <c r="DC20" s="636"/>
      <c r="DD20" s="636"/>
      <c r="DE20" s="636"/>
      <c r="DF20" s="636"/>
      <c r="DG20" s="636"/>
      <c r="DH20" s="636"/>
      <c r="DI20" s="636"/>
      <c r="DJ20" s="636"/>
      <c r="DK20" s="636"/>
      <c r="DL20" s="636"/>
      <c r="DM20" s="636"/>
      <c r="DN20" s="636"/>
      <c r="DO20" s="636"/>
      <c r="DP20" s="636"/>
      <c r="DQ20" s="636"/>
      <c r="DR20" s="636"/>
      <c r="DS20" s="636"/>
      <c r="DT20" s="636"/>
      <c r="DU20" s="636"/>
      <c r="DV20" s="636"/>
      <c r="DW20" s="636"/>
      <c r="DX20" s="636"/>
      <c r="DY20" s="636"/>
      <c r="DZ20" s="636"/>
      <c r="EA20" s="636"/>
      <c r="EB20" s="636"/>
      <c r="EC20" s="636"/>
      <c r="ED20" s="636"/>
      <c r="EE20" s="636"/>
      <c r="EF20" s="636"/>
      <c r="EG20" s="636"/>
      <c r="EH20" s="636"/>
      <c r="EI20" s="636"/>
      <c r="EJ20" s="636"/>
      <c r="EK20" s="636"/>
      <c r="EL20" s="636"/>
      <c r="EM20" s="636"/>
      <c r="EN20" s="636"/>
      <c r="EO20" s="636"/>
      <c r="EP20" s="636"/>
      <c r="EQ20" s="636"/>
      <c r="ER20" s="636"/>
      <c r="ES20" s="636"/>
      <c r="ET20" s="636"/>
      <c r="EU20" s="636"/>
      <c r="EV20" s="636"/>
      <c r="EW20" s="636"/>
      <c r="EX20" s="636"/>
      <c r="EY20" s="636"/>
      <c r="EZ20" s="636"/>
      <c r="FA20" s="636"/>
      <c r="FB20" s="636"/>
      <c r="FC20" s="636"/>
      <c r="FD20" s="636"/>
      <c r="FE20" s="636"/>
      <c r="FF20" s="636"/>
      <c r="FG20" s="636"/>
      <c r="FH20" s="636"/>
      <c r="FI20" s="636"/>
      <c r="FJ20" s="636"/>
      <c r="FK20" s="636"/>
      <c r="FL20" s="636"/>
      <c r="FM20" s="636"/>
      <c r="FN20" s="636"/>
      <c r="FO20" s="636"/>
      <c r="FP20" s="636"/>
      <c r="FQ20" s="636"/>
      <c r="FR20" s="636"/>
      <c r="FS20" s="636"/>
      <c r="FT20" s="636"/>
      <c r="FU20" s="636"/>
      <c r="FV20" s="636"/>
      <c r="FW20" s="636"/>
      <c r="FX20" s="636"/>
      <c r="FY20" s="636"/>
      <c r="FZ20" s="636"/>
      <c r="GA20" s="636"/>
      <c r="GB20" s="636"/>
      <c r="GC20" s="636"/>
      <c r="GD20" s="636"/>
      <c r="GE20" s="636"/>
      <c r="GF20" s="636"/>
      <c r="GG20" s="636"/>
      <c r="GH20" s="636"/>
      <c r="GI20" s="636"/>
      <c r="GJ20" s="636"/>
      <c r="GK20" s="636"/>
      <c r="GL20" s="636"/>
      <c r="GM20" s="636"/>
      <c r="GN20" s="636"/>
      <c r="GO20" s="636"/>
      <c r="GP20" s="636"/>
      <c r="GQ20" s="636"/>
      <c r="GR20" s="636"/>
      <c r="GS20" s="636"/>
      <c r="GT20" s="636"/>
      <c r="GU20" s="636"/>
      <c r="GV20" s="636"/>
      <c r="GW20" s="636"/>
      <c r="GX20" s="636"/>
      <c r="GY20" s="636"/>
      <c r="GZ20" s="636"/>
      <c r="HA20" s="636"/>
      <c r="HB20" s="636"/>
      <c r="HC20" s="636"/>
      <c r="HD20" s="636"/>
      <c r="HE20" s="636"/>
      <c r="HF20" s="636"/>
      <c r="HG20" s="636"/>
      <c r="HH20" s="636"/>
      <c r="HI20" s="636"/>
      <c r="HJ20" s="636"/>
      <c r="HK20" s="636"/>
      <c r="HL20" s="636"/>
      <c r="HM20" s="636"/>
      <c r="HN20" s="636"/>
      <c r="HO20" s="636"/>
      <c r="HP20" s="636"/>
      <c r="HQ20" s="636"/>
      <c r="HR20" s="636"/>
      <c r="HS20" s="636"/>
      <c r="HT20" s="636"/>
      <c r="HU20" s="636"/>
      <c r="HV20" s="636"/>
      <c r="HW20" s="636"/>
      <c r="HX20" s="636"/>
      <c r="HY20" s="636"/>
      <c r="HZ20" s="636"/>
      <c r="IA20" s="636"/>
      <c r="IB20" s="636"/>
      <c r="IC20" s="636"/>
      <c r="ID20" s="636"/>
      <c r="IE20" s="636"/>
      <c r="IF20" s="636"/>
      <c r="IG20" s="636"/>
      <c r="IH20" s="636"/>
      <c r="II20" s="636"/>
      <c r="IJ20" s="636"/>
      <c r="IK20" s="636"/>
      <c r="IL20" s="636"/>
      <c r="IM20" s="636"/>
      <c r="IN20" s="636"/>
      <c r="IO20" s="636"/>
      <c r="IP20" s="636"/>
      <c r="IQ20" s="636"/>
      <c r="IR20" s="636"/>
      <c r="IS20" s="636"/>
      <c r="IT20" s="636"/>
      <c r="IU20" s="636"/>
      <c r="IV20" s="636"/>
    </row>
    <row r="21" spans="2:256" ht="15" customHeight="1">
      <c r="B21" s="635"/>
      <c r="C21" s="634"/>
      <c r="D21" s="634"/>
      <c r="E21" s="634"/>
      <c r="F21" s="634"/>
      <c r="G21" s="634"/>
      <c r="H21" s="634"/>
      <c r="I21" s="634"/>
      <c r="J21" s="634"/>
      <c r="K21" s="634"/>
      <c r="L21" s="634"/>
      <c r="M21" s="634"/>
      <c r="N21" s="634"/>
      <c r="O21" s="634"/>
      <c r="P21" s="634"/>
      <c r="Q21" s="634"/>
      <c r="R21" s="634"/>
      <c r="S21" s="634"/>
      <c r="T21" s="634"/>
      <c r="U21" s="634"/>
      <c r="V21" s="634"/>
      <c r="W21" s="634"/>
      <c r="X21" s="634"/>
      <c r="Y21" s="634"/>
      <c r="Z21" s="634"/>
      <c r="AA21" s="634"/>
      <c r="AB21" s="634"/>
      <c r="AC21" s="634"/>
      <c r="AD21" s="634"/>
      <c r="AE21" s="634"/>
      <c r="AF21" s="634"/>
      <c r="AG21" s="634"/>
      <c r="AH21" s="634"/>
      <c r="AI21" s="634"/>
      <c r="AJ21" s="634"/>
      <c r="AK21" s="634"/>
      <c r="AL21" s="634"/>
      <c r="AM21" s="634"/>
      <c r="AN21" s="634"/>
      <c r="AO21" s="634"/>
      <c r="AP21" s="634"/>
      <c r="AQ21" s="634"/>
      <c r="AR21" s="634"/>
      <c r="AS21" s="634"/>
      <c r="AT21" s="634"/>
      <c r="AU21" s="634"/>
      <c r="AV21" s="634"/>
      <c r="AW21" s="634"/>
      <c r="AX21" s="634"/>
      <c r="AY21" s="634"/>
      <c r="AZ21" s="634"/>
      <c r="BA21" s="634"/>
      <c r="BB21" s="634"/>
      <c r="BC21" s="634"/>
      <c r="BD21" s="634"/>
      <c r="BE21" s="634"/>
      <c r="BF21" s="634"/>
      <c r="BG21" s="634"/>
      <c r="BH21" s="634"/>
      <c r="BI21" s="634"/>
      <c r="BJ21" s="634"/>
      <c r="BK21" s="634"/>
      <c r="BL21" s="634"/>
      <c r="BM21" s="634"/>
      <c r="BN21" s="634"/>
      <c r="BO21" s="634"/>
      <c r="BP21" s="634"/>
      <c r="BQ21" s="634"/>
      <c r="BR21" s="634"/>
      <c r="BS21" s="634"/>
      <c r="BT21" s="634"/>
      <c r="BU21" s="634"/>
      <c r="BV21" s="634"/>
      <c r="BW21" s="634"/>
      <c r="BX21" s="634"/>
      <c r="BY21" s="634"/>
      <c r="BZ21" s="634"/>
      <c r="CA21" s="634"/>
      <c r="CB21" s="634"/>
      <c r="CC21" s="634"/>
      <c r="CD21" s="634"/>
      <c r="CE21" s="634"/>
      <c r="CF21" s="634"/>
      <c r="CG21" s="634"/>
      <c r="CH21" s="634"/>
      <c r="CI21" s="634"/>
      <c r="CJ21" s="634"/>
      <c r="CK21" s="634"/>
      <c r="CL21" s="634"/>
      <c r="CM21" s="634"/>
      <c r="CN21" s="634"/>
      <c r="CO21" s="634"/>
      <c r="CP21" s="634"/>
      <c r="CQ21" s="634"/>
      <c r="CR21" s="634"/>
      <c r="CS21" s="634"/>
      <c r="CT21" s="634"/>
      <c r="CU21" s="634"/>
      <c r="CV21" s="634"/>
      <c r="CW21" s="634"/>
      <c r="CX21" s="634"/>
      <c r="CY21" s="634"/>
      <c r="CZ21" s="634"/>
      <c r="DA21" s="634"/>
      <c r="DB21" s="634"/>
      <c r="DC21" s="634"/>
      <c r="DD21" s="634"/>
      <c r="DE21" s="634"/>
      <c r="DF21" s="634"/>
      <c r="DG21" s="634"/>
      <c r="DH21" s="634"/>
      <c r="DI21" s="634"/>
      <c r="DJ21" s="634"/>
      <c r="DK21" s="634"/>
      <c r="DL21" s="634"/>
      <c r="DM21" s="634"/>
      <c r="DN21" s="634"/>
      <c r="DO21" s="634"/>
      <c r="DP21" s="634"/>
      <c r="DQ21" s="634"/>
      <c r="DR21" s="634"/>
      <c r="DS21" s="634"/>
      <c r="DT21" s="634"/>
      <c r="DU21" s="634"/>
      <c r="DV21" s="634"/>
      <c r="DW21" s="634"/>
      <c r="DX21" s="634"/>
      <c r="DY21" s="634"/>
      <c r="DZ21" s="634"/>
      <c r="EA21" s="634"/>
      <c r="EB21" s="634"/>
      <c r="EC21" s="634"/>
      <c r="ED21" s="634"/>
      <c r="EE21" s="634"/>
      <c r="EF21" s="634"/>
      <c r="EG21" s="634"/>
      <c r="EH21" s="634"/>
      <c r="EI21" s="634"/>
      <c r="EJ21" s="634"/>
      <c r="EK21" s="634"/>
      <c r="EL21" s="634"/>
      <c r="EM21" s="634"/>
      <c r="EN21" s="634"/>
      <c r="EO21" s="634"/>
      <c r="EP21" s="634"/>
      <c r="EQ21" s="634"/>
      <c r="ER21" s="634"/>
      <c r="ES21" s="634"/>
      <c r="ET21" s="634"/>
      <c r="EU21" s="634"/>
      <c r="EV21" s="634"/>
      <c r="EW21" s="634"/>
      <c r="EX21" s="634"/>
      <c r="EY21" s="634"/>
      <c r="EZ21" s="634"/>
      <c r="FA21" s="634"/>
      <c r="FB21" s="634"/>
      <c r="FC21" s="634"/>
      <c r="FD21" s="634"/>
      <c r="FE21" s="634"/>
      <c r="FF21" s="634"/>
      <c r="FG21" s="634"/>
      <c r="FH21" s="634"/>
      <c r="FI21" s="634"/>
      <c r="FJ21" s="634"/>
      <c r="FK21" s="634"/>
      <c r="FL21" s="634"/>
      <c r="FM21" s="634"/>
      <c r="FN21" s="634"/>
      <c r="FO21" s="634"/>
      <c r="FP21" s="634"/>
      <c r="FQ21" s="634"/>
      <c r="FR21" s="634"/>
      <c r="FS21" s="634"/>
      <c r="FT21" s="634"/>
      <c r="FU21" s="634"/>
      <c r="FV21" s="634"/>
      <c r="FW21" s="634"/>
      <c r="FX21" s="634"/>
      <c r="FY21" s="634"/>
      <c r="FZ21" s="634"/>
      <c r="GA21" s="634"/>
      <c r="GB21" s="634"/>
      <c r="GC21" s="634"/>
      <c r="GD21" s="634"/>
      <c r="GE21" s="634"/>
      <c r="GF21" s="634"/>
      <c r="GG21" s="634"/>
      <c r="GH21" s="634"/>
      <c r="GI21" s="634"/>
      <c r="GJ21" s="634"/>
      <c r="GK21" s="634"/>
      <c r="GL21" s="634"/>
      <c r="GM21" s="634"/>
      <c r="GN21" s="634"/>
      <c r="GO21" s="634"/>
      <c r="GP21" s="634"/>
      <c r="GQ21" s="634"/>
      <c r="GR21" s="634"/>
      <c r="GS21" s="634"/>
      <c r="GT21" s="634"/>
      <c r="GU21" s="634"/>
      <c r="GV21" s="634"/>
      <c r="GW21" s="634"/>
      <c r="GX21" s="634"/>
      <c r="GY21" s="634"/>
      <c r="GZ21" s="634"/>
      <c r="HA21" s="634"/>
      <c r="HB21" s="634"/>
      <c r="HC21" s="634"/>
      <c r="HD21" s="634"/>
      <c r="HE21" s="634"/>
      <c r="HF21" s="634"/>
      <c r="HG21" s="634"/>
      <c r="HH21" s="634"/>
      <c r="HI21" s="634"/>
      <c r="HJ21" s="634"/>
      <c r="HK21" s="634"/>
      <c r="HL21" s="634"/>
      <c r="HM21" s="634"/>
      <c r="HN21" s="634"/>
      <c r="HO21" s="634"/>
      <c r="HP21" s="634"/>
      <c r="HQ21" s="634"/>
      <c r="HR21" s="634"/>
      <c r="HS21" s="634"/>
      <c r="HT21" s="634"/>
      <c r="HU21" s="634"/>
      <c r="HV21" s="634"/>
      <c r="HW21" s="634"/>
      <c r="HX21" s="634"/>
      <c r="HY21" s="634"/>
      <c r="HZ21" s="634"/>
      <c r="IA21" s="634"/>
      <c r="IB21" s="634"/>
      <c r="IC21" s="634"/>
      <c r="ID21" s="634"/>
      <c r="IE21" s="634"/>
      <c r="IF21" s="634"/>
      <c r="IG21" s="634"/>
      <c r="IH21" s="634"/>
      <c r="II21" s="634"/>
      <c r="IJ21" s="634"/>
      <c r="IK21" s="634"/>
      <c r="IL21" s="634"/>
      <c r="IM21" s="634"/>
      <c r="IN21" s="634"/>
      <c r="IO21" s="634"/>
      <c r="IP21" s="634"/>
      <c r="IQ21" s="634"/>
      <c r="IR21" s="634"/>
      <c r="IS21" s="634"/>
      <c r="IT21" s="634"/>
      <c r="IU21" s="634"/>
      <c r="IV21" s="634"/>
    </row>
    <row r="22" spans="2:256" ht="36.75" customHeight="1">
      <c r="B22" s="635" t="s">
        <v>135</v>
      </c>
      <c r="C22" s="668" t="s">
        <v>327</v>
      </c>
      <c r="D22" s="668"/>
      <c r="E22" s="668"/>
      <c r="F22" s="668"/>
      <c r="G22" s="668"/>
      <c r="H22" s="668"/>
      <c r="I22" s="668"/>
      <c r="J22" s="668"/>
      <c r="K22" s="668"/>
      <c r="L22" s="668"/>
      <c r="M22" s="668"/>
      <c r="N22" s="636"/>
      <c r="O22" s="636"/>
      <c r="P22" s="636"/>
      <c r="Q22" s="636"/>
      <c r="R22" s="636"/>
      <c r="S22" s="636"/>
      <c r="T22" s="636"/>
      <c r="U22" s="636"/>
      <c r="V22" s="636"/>
      <c r="W22" s="636"/>
      <c r="X22" s="636"/>
      <c r="Y22" s="636"/>
      <c r="Z22" s="636"/>
      <c r="AA22" s="636"/>
      <c r="AB22" s="636"/>
      <c r="AC22" s="636"/>
      <c r="AD22" s="636"/>
      <c r="AE22" s="636"/>
      <c r="AF22" s="636"/>
      <c r="AG22" s="636"/>
      <c r="AH22" s="636"/>
      <c r="AI22" s="636"/>
      <c r="AJ22" s="636"/>
      <c r="AK22" s="636"/>
      <c r="AL22" s="636"/>
      <c r="AM22" s="636"/>
      <c r="AN22" s="636"/>
      <c r="AO22" s="636"/>
      <c r="AP22" s="636"/>
      <c r="AQ22" s="636"/>
      <c r="AR22" s="636"/>
      <c r="AS22" s="636"/>
      <c r="AT22" s="636"/>
      <c r="AU22" s="636"/>
      <c r="AV22" s="636"/>
      <c r="AW22" s="636"/>
      <c r="AX22" s="636"/>
      <c r="AY22" s="636"/>
      <c r="AZ22" s="636"/>
      <c r="BA22" s="636"/>
      <c r="BB22" s="636"/>
      <c r="BC22" s="636"/>
      <c r="BD22" s="636"/>
      <c r="BE22" s="636"/>
      <c r="BF22" s="636"/>
      <c r="BG22" s="636"/>
      <c r="BH22" s="636"/>
      <c r="BI22" s="636"/>
      <c r="BJ22" s="636"/>
      <c r="BK22" s="636"/>
      <c r="BL22" s="636"/>
      <c r="BM22" s="636"/>
      <c r="BN22" s="636"/>
      <c r="BO22" s="636"/>
      <c r="BP22" s="636"/>
      <c r="BQ22" s="636"/>
      <c r="BR22" s="636"/>
      <c r="BS22" s="636"/>
      <c r="BT22" s="636"/>
      <c r="BU22" s="636"/>
      <c r="BV22" s="636"/>
      <c r="BW22" s="636"/>
      <c r="BX22" s="636"/>
      <c r="BY22" s="636"/>
      <c r="BZ22" s="636"/>
      <c r="CA22" s="636"/>
      <c r="CB22" s="636"/>
      <c r="CC22" s="636"/>
      <c r="CD22" s="636"/>
      <c r="CE22" s="636"/>
      <c r="CF22" s="636"/>
      <c r="CG22" s="636"/>
      <c r="CH22" s="636"/>
      <c r="CI22" s="636"/>
      <c r="CJ22" s="636"/>
      <c r="CK22" s="636"/>
      <c r="CL22" s="636"/>
      <c r="CM22" s="636"/>
      <c r="CN22" s="636"/>
      <c r="CO22" s="636"/>
      <c r="CP22" s="636"/>
      <c r="CQ22" s="636"/>
      <c r="CR22" s="636"/>
      <c r="CS22" s="636"/>
      <c r="CT22" s="636"/>
      <c r="CU22" s="636"/>
      <c r="CV22" s="636"/>
      <c r="CW22" s="636"/>
      <c r="CX22" s="636"/>
      <c r="CY22" s="636"/>
      <c r="CZ22" s="636"/>
      <c r="DA22" s="636"/>
      <c r="DB22" s="636"/>
      <c r="DC22" s="636"/>
      <c r="DD22" s="636"/>
      <c r="DE22" s="636"/>
      <c r="DF22" s="636"/>
      <c r="DG22" s="636"/>
      <c r="DH22" s="636"/>
      <c r="DI22" s="636"/>
      <c r="DJ22" s="636"/>
      <c r="DK22" s="636"/>
      <c r="DL22" s="636"/>
      <c r="DM22" s="636"/>
      <c r="DN22" s="636"/>
      <c r="DO22" s="636"/>
      <c r="DP22" s="636"/>
      <c r="DQ22" s="636"/>
      <c r="DR22" s="636"/>
      <c r="DS22" s="636"/>
      <c r="DT22" s="636"/>
      <c r="DU22" s="636"/>
      <c r="DV22" s="636"/>
      <c r="DW22" s="636"/>
      <c r="DX22" s="636"/>
      <c r="DY22" s="636"/>
      <c r="DZ22" s="636"/>
      <c r="EA22" s="636"/>
      <c r="EB22" s="636"/>
      <c r="EC22" s="636"/>
      <c r="ED22" s="636"/>
      <c r="EE22" s="636"/>
      <c r="EF22" s="636"/>
      <c r="EG22" s="636"/>
      <c r="EH22" s="636"/>
      <c r="EI22" s="636"/>
      <c r="EJ22" s="636"/>
      <c r="EK22" s="636"/>
      <c r="EL22" s="636"/>
      <c r="EM22" s="636"/>
      <c r="EN22" s="636"/>
      <c r="EO22" s="636"/>
      <c r="EP22" s="636"/>
      <c r="EQ22" s="636"/>
      <c r="ER22" s="636"/>
      <c r="ES22" s="636"/>
      <c r="ET22" s="636"/>
      <c r="EU22" s="636"/>
      <c r="EV22" s="636"/>
      <c r="EW22" s="636"/>
      <c r="EX22" s="636"/>
      <c r="EY22" s="636"/>
      <c r="EZ22" s="636"/>
      <c r="FA22" s="636"/>
      <c r="FB22" s="636"/>
      <c r="FC22" s="636"/>
      <c r="FD22" s="636"/>
      <c r="FE22" s="636"/>
      <c r="FF22" s="636"/>
      <c r="FG22" s="636"/>
      <c r="FH22" s="636"/>
      <c r="FI22" s="636"/>
      <c r="FJ22" s="636"/>
      <c r="FK22" s="636"/>
      <c r="FL22" s="636"/>
      <c r="FM22" s="636"/>
      <c r="FN22" s="636"/>
      <c r="FO22" s="636"/>
      <c r="FP22" s="636"/>
      <c r="FQ22" s="636"/>
      <c r="FR22" s="636"/>
      <c r="FS22" s="636"/>
      <c r="FT22" s="636"/>
      <c r="FU22" s="636"/>
      <c r="FV22" s="636"/>
      <c r="FW22" s="636"/>
      <c r="FX22" s="636"/>
      <c r="FY22" s="636"/>
      <c r="FZ22" s="636"/>
      <c r="GA22" s="636"/>
      <c r="GB22" s="636"/>
      <c r="GC22" s="636"/>
      <c r="GD22" s="636"/>
      <c r="GE22" s="636"/>
      <c r="GF22" s="636"/>
      <c r="GG22" s="636"/>
      <c r="GH22" s="636"/>
      <c r="GI22" s="636"/>
      <c r="GJ22" s="636"/>
      <c r="GK22" s="636"/>
      <c r="GL22" s="636"/>
      <c r="GM22" s="636"/>
      <c r="GN22" s="636"/>
      <c r="GO22" s="636"/>
      <c r="GP22" s="636"/>
      <c r="GQ22" s="636"/>
      <c r="GR22" s="636"/>
      <c r="GS22" s="636"/>
      <c r="GT22" s="636"/>
      <c r="GU22" s="636"/>
      <c r="GV22" s="636"/>
      <c r="GW22" s="636"/>
      <c r="GX22" s="636"/>
      <c r="GY22" s="636"/>
      <c r="GZ22" s="636"/>
      <c r="HA22" s="636"/>
      <c r="HB22" s="636"/>
      <c r="HC22" s="636"/>
      <c r="HD22" s="636"/>
      <c r="HE22" s="636"/>
      <c r="HF22" s="636"/>
      <c r="HG22" s="636"/>
      <c r="HH22" s="636"/>
      <c r="HI22" s="636"/>
      <c r="HJ22" s="636"/>
      <c r="HK22" s="636"/>
      <c r="HL22" s="636"/>
      <c r="HM22" s="636"/>
      <c r="HN22" s="636"/>
      <c r="HO22" s="636"/>
      <c r="HP22" s="636"/>
      <c r="HQ22" s="636"/>
      <c r="HR22" s="636"/>
      <c r="HS22" s="636"/>
      <c r="HT22" s="636"/>
      <c r="HU22" s="636"/>
      <c r="HV22" s="636"/>
      <c r="HW22" s="636"/>
      <c r="HX22" s="636"/>
      <c r="HY22" s="636"/>
      <c r="HZ22" s="636"/>
      <c r="IA22" s="636"/>
      <c r="IB22" s="636"/>
      <c r="IC22" s="636"/>
      <c r="ID22" s="636"/>
      <c r="IE22" s="636"/>
      <c r="IF22" s="636"/>
      <c r="IG22" s="636"/>
      <c r="IH22" s="636"/>
      <c r="II22" s="636"/>
      <c r="IJ22" s="636"/>
      <c r="IK22" s="636"/>
      <c r="IL22" s="636"/>
      <c r="IM22" s="636"/>
      <c r="IN22" s="636"/>
      <c r="IO22" s="636"/>
      <c r="IP22" s="636"/>
      <c r="IQ22" s="636"/>
      <c r="IR22" s="636"/>
      <c r="IS22" s="636"/>
      <c r="IT22" s="636"/>
      <c r="IU22" s="636"/>
      <c r="IV22" s="636"/>
    </row>
    <row r="23" spans="2:256" ht="15" customHeight="1">
      <c r="B23" s="635"/>
      <c r="C23" s="634"/>
      <c r="D23" s="634"/>
      <c r="E23" s="634"/>
      <c r="F23" s="634"/>
      <c r="G23" s="634"/>
      <c r="H23" s="634"/>
      <c r="I23" s="634"/>
      <c r="J23" s="634"/>
      <c r="K23" s="634"/>
      <c r="L23" s="634"/>
      <c r="M23" s="634"/>
      <c r="N23" s="634"/>
      <c r="O23" s="634"/>
      <c r="P23" s="634"/>
      <c r="Q23" s="634"/>
      <c r="R23" s="634"/>
      <c r="S23" s="634"/>
      <c r="T23" s="634"/>
      <c r="U23" s="634"/>
      <c r="V23" s="634"/>
      <c r="W23" s="634"/>
      <c r="X23" s="634"/>
      <c r="Y23" s="634"/>
      <c r="Z23" s="634"/>
      <c r="AA23" s="634"/>
      <c r="AB23" s="634"/>
      <c r="AC23" s="634"/>
      <c r="AD23" s="634"/>
      <c r="AE23" s="634"/>
      <c r="AF23" s="634"/>
      <c r="AG23" s="634"/>
      <c r="AH23" s="634"/>
      <c r="AI23" s="634"/>
      <c r="AJ23" s="634"/>
      <c r="AK23" s="634"/>
      <c r="AL23" s="634"/>
      <c r="AM23" s="634"/>
      <c r="AN23" s="634"/>
      <c r="AO23" s="634"/>
      <c r="AP23" s="634"/>
      <c r="AQ23" s="634"/>
      <c r="AR23" s="634"/>
      <c r="AS23" s="634"/>
      <c r="AT23" s="634"/>
      <c r="AU23" s="634"/>
      <c r="AV23" s="634"/>
      <c r="AW23" s="634"/>
      <c r="AX23" s="634"/>
      <c r="AY23" s="634"/>
      <c r="AZ23" s="634"/>
      <c r="BA23" s="634"/>
      <c r="BB23" s="634"/>
      <c r="BC23" s="634"/>
      <c r="BD23" s="634"/>
      <c r="BE23" s="634"/>
      <c r="BF23" s="634"/>
      <c r="BG23" s="634"/>
      <c r="BH23" s="634"/>
      <c r="BI23" s="634"/>
      <c r="BJ23" s="634"/>
      <c r="BK23" s="634"/>
      <c r="BL23" s="634"/>
      <c r="BM23" s="634"/>
      <c r="BN23" s="634"/>
      <c r="BO23" s="634"/>
      <c r="BP23" s="634"/>
      <c r="BQ23" s="634"/>
      <c r="BR23" s="634"/>
      <c r="BS23" s="634"/>
      <c r="BT23" s="634"/>
      <c r="BU23" s="634"/>
      <c r="BV23" s="634"/>
      <c r="BW23" s="634"/>
      <c r="BX23" s="634"/>
      <c r="BY23" s="634"/>
      <c r="BZ23" s="634"/>
      <c r="CA23" s="634"/>
      <c r="CB23" s="634"/>
      <c r="CC23" s="634"/>
      <c r="CD23" s="634"/>
      <c r="CE23" s="634"/>
      <c r="CF23" s="634"/>
      <c r="CG23" s="634"/>
      <c r="CH23" s="634"/>
      <c r="CI23" s="634"/>
      <c r="CJ23" s="634"/>
      <c r="CK23" s="634"/>
      <c r="CL23" s="634"/>
      <c r="CM23" s="634"/>
      <c r="CN23" s="634"/>
      <c r="CO23" s="634"/>
      <c r="CP23" s="634"/>
      <c r="CQ23" s="634"/>
      <c r="CR23" s="634"/>
      <c r="CS23" s="634"/>
      <c r="CT23" s="634"/>
      <c r="CU23" s="634"/>
      <c r="CV23" s="634"/>
      <c r="CW23" s="634"/>
      <c r="CX23" s="634"/>
      <c r="CY23" s="634"/>
      <c r="CZ23" s="634"/>
      <c r="DA23" s="634"/>
      <c r="DB23" s="634"/>
      <c r="DC23" s="634"/>
      <c r="DD23" s="634"/>
      <c r="DE23" s="634"/>
      <c r="DF23" s="634"/>
      <c r="DG23" s="634"/>
      <c r="DH23" s="634"/>
      <c r="DI23" s="634"/>
      <c r="DJ23" s="634"/>
      <c r="DK23" s="634"/>
      <c r="DL23" s="634"/>
      <c r="DM23" s="634"/>
      <c r="DN23" s="634"/>
      <c r="DO23" s="634"/>
      <c r="DP23" s="634"/>
      <c r="DQ23" s="634"/>
      <c r="DR23" s="634"/>
      <c r="DS23" s="634"/>
      <c r="DT23" s="634"/>
      <c r="DU23" s="634"/>
      <c r="DV23" s="634"/>
      <c r="DW23" s="634"/>
      <c r="DX23" s="634"/>
      <c r="DY23" s="634"/>
      <c r="DZ23" s="634"/>
      <c r="EA23" s="634"/>
      <c r="EB23" s="634"/>
      <c r="EC23" s="634"/>
      <c r="ED23" s="634"/>
      <c r="EE23" s="634"/>
      <c r="EF23" s="634"/>
      <c r="EG23" s="634"/>
      <c r="EH23" s="634"/>
      <c r="EI23" s="634"/>
      <c r="EJ23" s="634"/>
      <c r="EK23" s="634"/>
      <c r="EL23" s="634"/>
      <c r="EM23" s="634"/>
      <c r="EN23" s="634"/>
      <c r="EO23" s="634"/>
      <c r="EP23" s="634"/>
      <c r="EQ23" s="634"/>
      <c r="ER23" s="634"/>
      <c r="ES23" s="634"/>
      <c r="ET23" s="634"/>
      <c r="EU23" s="634"/>
      <c r="EV23" s="634"/>
      <c r="EW23" s="634"/>
      <c r="EX23" s="634"/>
      <c r="EY23" s="634"/>
      <c r="EZ23" s="634"/>
      <c r="FA23" s="634"/>
      <c r="FB23" s="634"/>
      <c r="FC23" s="634"/>
      <c r="FD23" s="634"/>
      <c r="FE23" s="634"/>
      <c r="FF23" s="634"/>
      <c r="FG23" s="634"/>
      <c r="FH23" s="634"/>
      <c r="FI23" s="634"/>
      <c r="FJ23" s="634"/>
      <c r="FK23" s="634"/>
      <c r="FL23" s="634"/>
      <c r="FM23" s="634"/>
      <c r="FN23" s="634"/>
      <c r="FO23" s="634"/>
      <c r="FP23" s="634"/>
      <c r="FQ23" s="634"/>
      <c r="FR23" s="634"/>
      <c r="FS23" s="634"/>
      <c r="FT23" s="634"/>
      <c r="FU23" s="634"/>
      <c r="FV23" s="634"/>
      <c r="FW23" s="634"/>
      <c r="FX23" s="634"/>
      <c r="FY23" s="634"/>
      <c r="FZ23" s="634"/>
      <c r="GA23" s="634"/>
      <c r="GB23" s="634"/>
      <c r="GC23" s="634"/>
      <c r="GD23" s="634"/>
      <c r="GE23" s="634"/>
      <c r="GF23" s="634"/>
      <c r="GG23" s="634"/>
      <c r="GH23" s="634"/>
      <c r="GI23" s="634"/>
      <c r="GJ23" s="634"/>
      <c r="GK23" s="634"/>
      <c r="GL23" s="634"/>
      <c r="GM23" s="634"/>
      <c r="GN23" s="634"/>
      <c r="GO23" s="634"/>
      <c r="GP23" s="634"/>
      <c r="GQ23" s="634"/>
      <c r="GR23" s="634"/>
      <c r="GS23" s="634"/>
      <c r="GT23" s="634"/>
      <c r="GU23" s="634"/>
      <c r="GV23" s="634"/>
      <c r="GW23" s="634"/>
      <c r="GX23" s="634"/>
      <c r="GY23" s="634"/>
      <c r="GZ23" s="634"/>
      <c r="HA23" s="634"/>
      <c r="HB23" s="634"/>
      <c r="HC23" s="634"/>
      <c r="HD23" s="634"/>
      <c r="HE23" s="634"/>
      <c r="HF23" s="634"/>
      <c r="HG23" s="634"/>
      <c r="HH23" s="634"/>
      <c r="HI23" s="634"/>
      <c r="HJ23" s="634"/>
      <c r="HK23" s="634"/>
      <c r="HL23" s="634"/>
      <c r="HM23" s="634"/>
      <c r="HN23" s="634"/>
      <c r="HO23" s="634"/>
      <c r="HP23" s="634"/>
      <c r="HQ23" s="634"/>
      <c r="HR23" s="634"/>
      <c r="HS23" s="634"/>
      <c r="HT23" s="634"/>
      <c r="HU23" s="634"/>
      <c r="HV23" s="634"/>
      <c r="HW23" s="634"/>
      <c r="HX23" s="634"/>
      <c r="HY23" s="634"/>
      <c r="HZ23" s="634"/>
      <c r="IA23" s="634"/>
      <c r="IB23" s="634"/>
      <c r="IC23" s="634"/>
      <c r="ID23" s="634"/>
      <c r="IE23" s="634"/>
      <c r="IF23" s="634"/>
      <c r="IG23" s="634"/>
      <c r="IH23" s="634"/>
      <c r="II23" s="634"/>
      <c r="IJ23" s="634"/>
      <c r="IK23" s="634"/>
      <c r="IL23" s="634"/>
      <c r="IM23" s="634"/>
      <c r="IN23" s="634"/>
      <c r="IO23" s="634"/>
      <c r="IP23" s="634"/>
      <c r="IQ23" s="634"/>
      <c r="IR23" s="634"/>
      <c r="IS23" s="634"/>
      <c r="IT23" s="634"/>
      <c r="IU23" s="634"/>
      <c r="IV23" s="634"/>
    </row>
    <row r="24" spans="2:256" ht="25.5" customHeight="1">
      <c r="B24" s="635" t="s">
        <v>136</v>
      </c>
      <c r="C24" s="668" t="s">
        <v>139</v>
      </c>
      <c r="D24" s="668"/>
      <c r="E24" s="668"/>
      <c r="F24" s="668"/>
      <c r="G24" s="668"/>
      <c r="H24" s="668"/>
      <c r="I24" s="668"/>
      <c r="J24" s="668"/>
      <c r="K24" s="668"/>
      <c r="L24" s="668"/>
      <c r="M24" s="668"/>
      <c r="N24" s="636"/>
      <c r="O24" s="636"/>
      <c r="P24" s="636"/>
      <c r="Q24" s="636"/>
      <c r="R24" s="636"/>
      <c r="S24" s="636"/>
      <c r="T24" s="636"/>
      <c r="U24" s="636"/>
      <c r="V24" s="636"/>
      <c r="W24" s="636"/>
      <c r="X24" s="636"/>
      <c r="Y24" s="636"/>
      <c r="Z24" s="636"/>
      <c r="AA24" s="636"/>
      <c r="AB24" s="636"/>
      <c r="AC24" s="636"/>
      <c r="AD24" s="636"/>
      <c r="AE24" s="636"/>
      <c r="AF24" s="636"/>
      <c r="AG24" s="636"/>
      <c r="AH24" s="636"/>
      <c r="AI24" s="636"/>
      <c r="AJ24" s="636"/>
      <c r="AK24" s="636"/>
      <c r="AL24" s="636"/>
      <c r="AM24" s="636"/>
      <c r="AN24" s="636"/>
      <c r="AO24" s="636"/>
      <c r="AP24" s="636"/>
      <c r="AQ24" s="636"/>
      <c r="AR24" s="636"/>
      <c r="AS24" s="636"/>
      <c r="AT24" s="636"/>
      <c r="AU24" s="636"/>
      <c r="AV24" s="636"/>
      <c r="AW24" s="636"/>
      <c r="AX24" s="636"/>
      <c r="AY24" s="636"/>
      <c r="AZ24" s="636"/>
      <c r="BA24" s="636"/>
      <c r="BB24" s="636"/>
      <c r="BC24" s="636"/>
      <c r="BD24" s="636"/>
      <c r="BE24" s="636"/>
      <c r="BF24" s="636"/>
      <c r="BG24" s="636"/>
      <c r="BH24" s="636"/>
      <c r="BI24" s="636"/>
      <c r="BJ24" s="636"/>
      <c r="BK24" s="636"/>
      <c r="BL24" s="636"/>
      <c r="BM24" s="636"/>
      <c r="BN24" s="636"/>
      <c r="BO24" s="636"/>
      <c r="BP24" s="636"/>
      <c r="BQ24" s="636"/>
      <c r="BR24" s="636"/>
      <c r="BS24" s="636"/>
      <c r="BT24" s="636"/>
      <c r="BU24" s="636"/>
      <c r="BV24" s="636"/>
      <c r="BW24" s="636"/>
      <c r="BX24" s="636"/>
      <c r="BY24" s="636"/>
      <c r="BZ24" s="636"/>
      <c r="CA24" s="636"/>
      <c r="CB24" s="636"/>
      <c r="CC24" s="636"/>
      <c r="CD24" s="636"/>
      <c r="CE24" s="636"/>
      <c r="CF24" s="636"/>
      <c r="CG24" s="636"/>
      <c r="CH24" s="636"/>
      <c r="CI24" s="636"/>
      <c r="CJ24" s="636"/>
      <c r="CK24" s="636"/>
      <c r="CL24" s="636"/>
      <c r="CM24" s="636"/>
      <c r="CN24" s="636"/>
      <c r="CO24" s="636"/>
      <c r="CP24" s="636"/>
      <c r="CQ24" s="636"/>
      <c r="CR24" s="636"/>
      <c r="CS24" s="636"/>
      <c r="CT24" s="636"/>
      <c r="CU24" s="636"/>
      <c r="CV24" s="636"/>
      <c r="CW24" s="636"/>
      <c r="CX24" s="636"/>
      <c r="CY24" s="636"/>
      <c r="CZ24" s="636"/>
      <c r="DA24" s="636"/>
      <c r="DB24" s="636"/>
      <c r="DC24" s="636"/>
      <c r="DD24" s="636"/>
      <c r="DE24" s="636"/>
      <c r="DF24" s="636"/>
      <c r="DG24" s="636"/>
      <c r="DH24" s="636"/>
      <c r="DI24" s="636"/>
      <c r="DJ24" s="636"/>
      <c r="DK24" s="636"/>
      <c r="DL24" s="636"/>
      <c r="DM24" s="636"/>
      <c r="DN24" s="636"/>
      <c r="DO24" s="636"/>
      <c r="DP24" s="636"/>
      <c r="DQ24" s="636"/>
      <c r="DR24" s="636"/>
      <c r="DS24" s="636"/>
      <c r="DT24" s="636"/>
      <c r="DU24" s="636"/>
      <c r="DV24" s="636"/>
      <c r="DW24" s="636"/>
      <c r="DX24" s="636"/>
      <c r="DY24" s="636"/>
      <c r="DZ24" s="636"/>
      <c r="EA24" s="636"/>
      <c r="EB24" s="636"/>
      <c r="EC24" s="636"/>
      <c r="ED24" s="636"/>
      <c r="EE24" s="636"/>
      <c r="EF24" s="636"/>
      <c r="EG24" s="636"/>
      <c r="EH24" s="636"/>
      <c r="EI24" s="636"/>
      <c r="EJ24" s="636"/>
      <c r="EK24" s="636"/>
      <c r="EL24" s="636"/>
      <c r="EM24" s="636"/>
      <c r="EN24" s="636"/>
      <c r="EO24" s="636"/>
      <c r="EP24" s="636"/>
      <c r="EQ24" s="636"/>
      <c r="ER24" s="636"/>
      <c r="ES24" s="636"/>
      <c r="ET24" s="636"/>
      <c r="EU24" s="636"/>
      <c r="EV24" s="636"/>
      <c r="EW24" s="636"/>
      <c r="EX24" s="636"/>
      <c r="EY24" s="636"/>
      <c r="EZ24" s="636"/>
      <c r="FA24" s="636"/>
      <c r="FB24" s="636"/>
      <c r="FC24" s="636"/>
      <c r="FD24" s="636"/>
      <c r="FE24" s="636"/>
      <c r="FF24" s="636"/>
      <c r="FG24" s="636"/>
      <c r="FH24" s="636"/>
      <c r="FI24" s="636"/>
      <c r="FJ24" s="636"/>
      <c r="FK24" s="636"/>
      <c r="FL24" s="636"/>
      <c r="FM24" s="636"/>
      <c r="FN24" s="636"/>
      <c r="FO24" s="636"/>
      <c r="FP24" s="636"/>
      <c r="FQ24" s="636"/>
      <c r="FR24" s="636"/>
      <c r="FS24" s="636"/>
      <c r="FT24" s="636"/>
      <c r="FU24" s="636"/>
      <c r="FV24" s="636"/>
      <c r="FW24" s="636"/>
      <c r="FX24" s="636"/>
      <c r="FY24" s="636"/>
      <c r="FZ24" s="636"/>
      <c r="GA24" s="636"/>
      <c r="GB24" s="636"/>
      <c r="GC24" s="636"/>
      <c r="GD24" s="636"/>
      <c r="GE24" s="636"/>
      <c r="GF24" s="636"/>
      <c r="GG24" s="636"/>
      <c r="GH24" s="636"/>
      <c r="GI24" s="636"/>
      <c r="GJ24" s="636"/>
      <c r="GK24" s="636"/>
      <c r="GL24" s="636"/>
      <c r="GM24" s="636"/>
      <c r="GN24" s="636"/>
      <c r="GO24" s="636"/>
      <c r="GP24" s="636"/>
      <c r="GQ24" s="636"/>
      <c r="GR24" s="636"/>
      <c r="GS24" s="636"/>
      <c r="GT24" s="636"/>
      <c r="GU24" s="636"/>
      <c r="GV24" s="636"/>
      <c r="GW24" s="636"/>
      <c r="GX24" s="636"/>
      <c r="GY24" s="636"/>
      <c r="GZ24" s="636"/>
      <c r="HA24" s="636"/>
      <c r="HB24" s="636"/>
      <c r="HC24" s="636"/>
      <c r="HD24" s="636"/>
      <c r="HE24" s="636"/>
      <c r="HF24" s="636"/>
      <c r="HG24" s="636"/>
      <c r="HH24" s="636"/>
      <c r="HI24" s="636"/>
      <c r="HJ24" s="636"/>
      <c r="HK24" s="636"/>
      <c r="HL24" s="636"/>
      <c r="HM24" s="636"/>
      <c r="HN24" s="636"/>
      <c r="HO24" s="636"/>
      <c r="HP24" s="636"/>
      <c r="HQ24" s="636"/>
      <c r="HR24" s="636"/>
      <c r="HS24" s="636"/>
      <c r="HT24" s="636"/>
      <c r="HU24" s="636"/>
      <c r="HV24" s="636"/>
      <c r="HW24" s="636"/>
      <c r="HX24" s="636"/>
      <c r="HY24" s="636"/>
      <c r="HZ24" s="636"/>
      <c r="IA24" s="636"/>
      <c r="IB24" s="636"/>
      <c r="IC24" s="636"/>
      <c r="ID24" s="636"/>
      <c r="IE24" s="636"/>
      <c r="IF24" s="636"/>
      <c r="IG24" s="636"/>
      <c r="IH24" s="636"/>
      <c r="II24" s="636"/>
      <c r="IJ24" s="636"/>
      <c r="IK24" s="636"/>
      <c r="IL24" s="636"/>
      <c r="IM24" s="636"/>
      <c r="IN24" s="636"/>
      <c r="IO24" s="636"/>
      <c r="IP24" s="636"/>
      <c r="IQ24" s="636"/>
      <c r="IR24" s="636"/>
      <c r="IS24" s="636"/>
      <c r="IT24" s="636"/>
      <c r="IU24" s="636"/>
      <c r="IV24" s="636"/>
    </row>
    <row r="25" spans="2:256" ht="15" customHeight="1">
      <c r="B25" s="635"/>
      <c r="C25" s="634"/>
      <c r="D25" s="634"/>
      <c r="E25" s="634"/>
      <c r="F25" s="634"/>
      <c r="G25" s="634"/>
      <c r="H25" s="634"/>
      <c r="I25" s="634"/>
      <c r="J25" s="634"/>
      <c r="K25" s="634"/>
      <c r="L25" s="634"/>
      <c r="M25" s="634"/>
      <c r="N25" s="634"/>
      <c r="O25" s="634"/>
      <c r="P25" s="634"/>
      <c r="Q25" s="634"/>
      <c r="R25" s="634"/>
      <c r="S25" s="634"/>
      <c r="T25" s="634"/>
      <c r="U25" s="634"/>
      <c r="V25" s="634"/>
      <c r="W25" s="634"/>
      <c r="X25" s="634"/>
      <c r="Y25" s="634"/>
      <c r="Z25" s="634"/>
      <c r="AA25" s="634"/>
      <c r="AB25" s="634"/>
      <c r="AC25" s="634"/>
      <c r="AD25" s="634"/>
      <c r="AE25" s="634"/>
      <c r="AF25" s="634"/>
      <c r="AG25" s="634"/>
      <c r="AH25" s="634"/>
      <c r="AI25" s="634"/>
      <c r="AJ25" s="634"/>
      <c r="AK25" s="634"/>
      <c r="AL25" s="634"/>
      <c r="AM25" s="634"/>
      <c r="AN25" s="634"/>
      <c r="AO25" s="634"/>
      <c r="AP25" s="634"/>
      <c r="AQ25" s="634"/>
      <c r="AR25" s="634"/>
      <c r="AS25" s="634"/>
      <c r="AT25" s="634"/>
      <c r="AU25" s="634"/>
      <c r="AV25" s="634"/>
      <c r="AW25" s="634"/>
      <c r="AX25" s="634"/>
      <c r="AY25" s="634"/>
      <c r="AZ25" s="634"/>
      <c r="BA25" s="634"/>
      <c r="BB25" s="634"/>
      <c r="BC25" s="634"/>
      <c r="BD25" s="634"/>
      <c r="BE25" s="634"/>
      <c r="BF25" s="634"/>
      <c r="BG25" s="634"/>
      <c r="BH25" s="634"/>
      <c r="BI25" s="634"/>
      <c r="BJ25" s="634"/>
      <c r="BK25" s="634"/>
      <c r="BL25" s="634"/>
      <c r="BM25" s="634"/>
      <c r="BN25" s="634"/>
      <c r="BO25" s="634"/>
      <c r="BP25" s="634"/>
      <c r="BQ25" s="634"/>
      <c r="BR25" s="634"/>
      <c r="BS25" s="634"/>
      <c r="BT25" s="634"/>
      <c r="BU25" s="634"/>
      <c r="BV25" s="634"/>
      <c r="BW25" s="634"/>
      <c r="BX25" s="634"/>
      <c r="BY25" s="634"/>
      <c r="BZ25" s="634"/>
      <c r="CA25" s="634"/>
      <c r="CB25" s="634"/>
      <c r="CC25" s="634"/>
      <c r="CD25" s="634"/>
      <c r="CE25" s="634"/>
      <c r="CF25" s="634"/>
      <c r="CG25" s="634"/>
      <c r="CH25" s="634"/>
      <c r="CI25" s="634"/>
      <c r="CJ25" s="634"/>
      <c r="CK25" s="634"/>
      <c r="CL25" s="634"/>
      <c r="CM25" s="634"/>
      <c r="CN25" s="634"/>
      <c r="CO25" s="634"/>
      <c r="CP25" s="634"/>
      <c r="CQ25" s="634"/>
      <c r="CR25" s="634"/>
      <c r="CS25" s="634"/>
      <c r="CT25" s="634"/>
      <c r="CU25" s="634"/>
      <c r="CV25" s="634"/>
      <c r="CW25" s="634"/>
      <c r="CX25" s="634"/>
      <c r="CY25" s="634"/>
      <c r="CZ25" s="634"/>
      <c r="DA25" s="634"/>
      <c r="DB25" s="634"/>
      <c r="DC25" s="634"/>
      <c r="DD25" s="634"/>
      <c r="DE25" s="634"/>
      <c r="DF25" s="634"/>
      <c r="DG25" s="634"/>
      <c r="DH25" s="634"/>
      <c r="DI25" s="634"/>
      <c r="DJ25" s="634"/>
      <c r="DK25" s="634"/>
      <c r="DL25" s="634"/>
      <c r="DM25" s="634"/>
      <c r="DN25" s="634"/>
      <c r="DO25" s="634"/>
      <c r="DP25" s="634"/>
      <c r="DQ25" s="634"/>
      <c r="DR25" s="634"/>
      <c r="DS25" s="634"/>
      <c r="DT25" s="634"/>
      <c r="DU25" s="634"/>
      <c r="DV25" s="634"/>
      <c r="DW25" s="634"/>
      <c r="DX25" s="634"/>
      <c r="DY25" s="634"/>
      <c r="DZ25" s="634"/>
      <c r="EA25" s="634"/>
      <c r="EB25" s="634"/>
      <c r="EC25" s="634"/>
      <c r="ED25" s="634"/>
      <c r="EE25" s="634"/>
      <c r="EF25" s="634"/>
      <c r="EG25" s="634"/>
      <c r="EH25" s="634"/>
      <c r="EI25" s="634"/>
      <c r="EJ25" s="634"/>
      <c r="EK25" s="634"/>
      <c r="EL25" s="634"/>
      <c r="EM25" s="634"/>
      <c r="EN25" s="634"/>
      <c r="EO25" s="634"/>
      <c r="EP25" s="634"/>
      <c r="EQ25" s="634"/>
      <c r="ER25" s="634"/>
      <c r="ES25" s="634"/>
      <c r="ET25" s="634"/>
      <c r="EU25" s="634"/>
      <c r="EV25" s="634"/>
      <c r="EW25" s="634"/>
      <c r="EX25" s="634"/>
      <c r="EY25" s="634"/>
      <c r="EZ25" s="634"/>
      <c r="FA25" s="634"/>
      <c r="FB25" s="634"/>
      <c r="FC25" s="634"/>
      <c r="FD25" s="634"/>
      <c r="FE25" s="634"/>
      <c r="FF25" s="634"/>
      <c r="FG25" s="634"/>
      <c r="FH25" s="634"/>
      <c r="FI25" s="634"/>
      <c r="FJ25" s="634"/>
      <c r="FK25" s="634"/>
      <c r="FL25" s="634"/>
      <c r="FM25" s="634"/>
      <c r="FN25" s="634"/>
      <c r="FO25" s="634"/>
      <c r="FP25" s="634"/>
      <c r="FQ25" s="634"/>
      <c r="FR25" s="634"/>
      <c r="FS25" s="634"/>
      <c r="FT25" s="634"/>
      <c r="FU25" s="634"/>
      <c r="FV25" s="634"/>
      <c r="FW25" s="634"/>
      <c r="FX25" s="634"/>
      <c r="FY25" s="634"/>
      <c r="FZ25" s="634"/>
      <c r="GA25" s="634"/>
      <c r="GB25" s="634"/>
      <c r="GC25" s="634"/>
      <c r="GD25" s="634"/>
      <c r="GE25" s="634"/>
      <c r="GF25" s="634"/>
      <c r="GG25" s="634"/>
      <c r="GH25" s="634"/>
      <c r="GI25" s="634"/>
      <c r="GJ25" s="634"/>
      <c r="GK25" s="634"/>
      <c r="GL25" s="634"/>
      <c r="GM25" s="634"/>
      <c r="GN25" s="634"/>
      <c r="GO25" s="634"/>
      <c r="GP25" s="634"/>
      <c r="GQ25" s="634"/>
      <c r="GR25" s="634"/>
      <c r="GS25" s="634"/>
      <c r="GT25" s="634"/>
      <c r="GU25" s="634"/>
      <c r="GV25" s="634"/>
      <c r="GW25" s="634"/>
      <c r="GX25" s="634"/>
      <c r="GY25" s="634"/>
      <c r="GZ25" s="634"/>
      <c r="HA25" s="634"/>
      <c r="HB25" s="634"/>
      <c r="HC25" s="634"/>
      <c r="HD25" s="634"/>
      <c r="HE25" s="634"/>
      <c r="HF25" s="634"/>
      <c r="HG25" s="634"/>
      <c r="HH25" s="634"/>
      <c r="HI25" s="634"/>
      <c r="HJ25" s="634"/>
      <c r="HK25" s="634"/>
      <c r="HL25" s="634"/>
      <c r="HM25" s="634"/>
      <c r="HN25" s="634"/>
      <c r="HO25" s="634"/>
      <c r="HP25" s="634"/>
      <c r="HQ25" s="634"/>
      <c r="HR25" s="634"/>
      <c r="HS25" s="634"/>
      <c r="HT25" s="634"/>
      <c r="HU25" s="634"/>
      <c r="HV25" s="634"/>
      <c r="HW25" s="634"/>
      <c r="HX25" s="634"/>
      <c r="HY25" s="634"/>
      <c r="HZ25" s="634"/>
      <c r="IA25" s="634"/>
      <c r="IB25" s="634"/>
      <c r="IC25" s="634"/>
      <c r="ID25" s="634"/>
      <c r="IE25" s="634"/>
      <c r="IF25" s="634"/>
      <c r="IG25" s="634"/>
      <c r="IH25" s="634"/>
      <c r="II25" s="634"/>
      <c r="IJ25" s="634"/>
      <c r="IK25" s="634"/>
      <c r="IL25" s="634"/>
      <c r="IM25" s="634"/>
      <c r="IN25" s="634"/>
      <c r="IO25" s="634"/>
      <c r="IP25" s="634"/>
      <c r="IQ25" s="634"/>
      <c r="IR25" s="634"/>
      <c r="IS25" s="634"/>
      <c r="IT25" s="634"/>
      <c r="IU25" s="634"/>
      <c r="IV25" s="634"/>
    </row>
    <row r="26" spans="2:256" ht="51.75" customHeight="1">
      <c r="B26" s="635" t="s">
        <v>137</v>
      </c>
      <c r="C26" s="668" t="s">
        <v>143</v>
      </c>
      <c r="D26" s="668"/>
      <c r="E26" s="668"/>
      <c r="F26" s="668"/>
      <c r="G26" s="668"/>
      <c r="H26" s="668"/>
      <c r="I26" s="668"/>
      <c r="J26" s="668"/>
      <c r="K26" s="668"/>
      <c r="L26" s="668"/>
      <c r="M26" s="668"/>
      <c r="N26" s="636"/>
      <c r="O26" s="636"/>
      <c r="P26" s="636"/>
      <c r="Q26" s="636"/>
      <c r="R26" s="636"/>
      <c r="S26" s="636"/>
      <c r="T26" s="636"/>
      <c r="U26" s="636"/>
      <c r="V26" s="636"/>
      <c r="W26" s="636"/>
      <c r="X26" s="636"/>
      <c r="Y26" s="636"/>
      <c r="Z26" s="636"/>
      <c r="AA26" s="636"/>
      <c r="AB26" s="636"/>
      <c r="AC26" s="636"/>
      <c r="AD26" s="636"/>
      <c r="AE26" s="636"/>
      <c r="AF26" s="636"/>
      <c r="AG26" s="636"/>
      <c r="AH26" s="636"/>
      <c r="AI26" s="636"/>
      <c r="AJ26" s="636"/>
      <c r="AK26" s="636"/>
      <c r="AL26" s="636"/>
      <c r="AM26" s="636"/>
      <c r="AN26" s="636"/>
      <c r="AO26" s="636"/>
      <c r="AP26" s="636"/>
      <c r="AQ26" s="636"/>
      <c r="AR26" s="636"/>
      <c r="AS26" s="636"/>
      <c r="AT26" s="636"/>
      <c r="AU26" s="636"/>
      <c r="AV26" s="636"/>
      <c r="AW26" s="636"/>
      <c r="AX26" s="636"/>
      <c r="AY26" s="636"/>
      <c r="AZ26" s="636"/>
      <c r="BA26" s="636"/>
      <c r="BB26" s="636"/>
      <c r="BC26" s="636"/>
      <c r="BD26" s="636"/>
      <c r="BE26" s="636"/>
      <c r="BF26" s="636"/>
      <c r="BG26" s="636"/>
      <c r="BH26" s="636"/>
      <c r="BI26" s="636"/>
      <c r="BJ26" s="636"/>
      <c r="BK26" s="636"/>
      <c r="BL26" s="636"/>
      <c r="BM26" s="636"/>
      <c r="BN26" s="636"/>
      <c r="BO26" s="636"/>
      <c r="BP26" s="636"/>
      <c r="BQ26" s="636"/>
      <c r="BR26" s="636"/>
      <c r="BS26" s="636"/>
      <c r="BT26" s="636"/>
      <c r="BU26" s="636"/>
      <c r="BV26" s="636"/>
      <c r="BW26" s="636"/>
      <c r="BX26" s="636"/>
      <c r="BY26" s="636"/>
      <c r="BZ26" s="636"/>
      <c r="CA26" s="636"/>
      <c r="CB26" s="636"/>
      <c r="CC26" s="636"/>
      <c r="CD26" s="636"/>
      <c r="CE26" s="636"/>
      <c r="CF26" s="636"/>
      <c r="CG26" s="636"/>
      <c r="CH26" s="636"/>
      <c r="CI26" s="636"/>
      <c r="CJ26" s="636"/>
      <c r="CK26" s="636"/>
      <c r="CL26" s="636"/>
      <c r="CM26" s="636"/>
      <c r="CN26" s="636"/>
      <c r="CO26" s="636"/>
      <c r="CP26" s="636"/>
      <c r="CQ26" s="636"/>
      <c r="CR26" s="636"/>
      <c r="CS26" s="636"/>
      <c r="CT26" s="636"/>
      <c r="CU26" s="636"/>
      <c r="CV26" s="636"/>
      <c r="CW26" s="636"/>
      <c r="CX26" s="636"/>
      <c r="CY26" s="636"/>
      <c r="CZ26" s="636"/>
      <c r="DA26" s="636"/>
      <c r="DB26" s="636"/>
      <c r="DC26" s="636"/>
      <c r="DD26" s="636"/>
      <c r="DE26" s="636"/>
      <c r="DF26" s="636"/>
      <c r="DG26" s="636"/>
      <c r="DH26" s="636"/>
      <c r="DI26" s="636"/>
      <c r="DJ26" s="636"/>
      <c r="DK26" s="636"/>
      <c r="DL26" s="636"/>
      <c r="DM26" s="636"/>
      <c r="DN26" s="636"/>
      <c r="DO26" s="636"/>
      <c r="DP26" s="636"/>
      <c r="DQ26" s="636"/>
      <c r="DR26" s="636"/>
      <c r="DS26" s="636"/>
      <c r="DT26" s="636"/>
      <c r="DU26" s="636"/>
      <c r="DV26" s="636"/>
      <c r="DW26" s="636"/>
      <c r="DX26" s="636"/>
      <c r="DY26" s="636"/>
      <c r="DZ26" s="636"/>
      <c r="EA26" s="636"/>
      <c r="EB26" s="636"/>
      <c r="EC26" s="636"/>
      <c r="ED26" s="636"/>
      <c r="EE26" s="636"/>
      <c r="EF26" s="636"/>
      <c r="EG26" s="636"/>
      <c r="EH26" s="636"/>
      <c r="EI26" s="636"/>
      <c r="EJ26" s="636"/>
      <c r="EK26" s="636"/>
      <c r="EL26" s="636"/>
      <c r="EM26" s="636"/>
      <c r="EN26" s="636"/>
      <c r="EO26" s="636"/>
      <c r="EP26" s="636"/>
      <c r="EQ26" s="636"/>
      <c r="ER26" s="636"/>
      <c r="ES26" s="636"/>
      <c r="ET26" s="636"/>
      <c r="EU26" s="636"/>
      <c r="EV26" s="636"/>
      <c r="EW26" s="636"/>
      <c r="EX26" s="636"/>
      <c r="EY26" s="636"/>
      <c r="EZ26" s="636"/>
      <c r="FA26" s="636"/>
      <c r="FB26" s="636"/>
      <c r="FC26" s="636"/>
      <c r="FD26" s="636"/>
      <c r="FE26" s="636"/>
      <c r="FF26" s="636"/>
      <c r="FG26" s="636"/>
      <c r="FH26" s="636"/>
      <c r="FI26" s="636"/>
      <c r="FJ26" s="636"/>
      <c r="FK26" s="636"/>
      <c r="FL26" s="636"/>
      <c r="FM26" s="636"/>
      <c r="FN26" s="636"/>
      <c r="FO26" s="636"/>
      <c r="FP26" s="636"/>
      <c r="FQ26" s="636"/>
      <c r="FR26" s="636"/>
      <c r="FS26" s="636"/>
      <c r="FT26" s="636"/>
      <c r="FU26" s="636"/>
      <c r="FV26" s="636"/>
      <c r="FW26" s="636"/>
      <c r="FX26" s="636"/>
      <c r="FY26" s="636"/>
      <c r="FZ26" s="636"/>
      <c r="GA26" s="636"/>
      <c r="GB26" s="636"/>
      <c r="GC26" s="636"/>
      <c r="GD26" s="636"/>
      <c r="GE26" s="636"/>
      <c r="GF26" s="636"/>
      <c r="GG26" s="636"/>
      <c r="GH26" s="636"/>
      <c r="GI26" s="636"/>
      <c r="GJ26" s="636"/>
      <c r="GK26" s="636"/>
      <c r="GL26" s="636"/>
      <c r="GM26" s="636"/>
      <c r="GN26" s="636"/>
      <c r="GO26" s="636"/>
      <c r="GP26" s="636"/>
      <c r="GQ26" s="636"/>
      <c r="GR26" s="636"/>
      <c r="GS26" s="636"/>
      <c r="GT26" s="636"/>
      <c r="GU26" s="636"/>
      <c r="GV26" s="636"/>
      <c r="GW26" s="636"/>
      <c r="GX26" s="636"/>
      <c r="GY26" s="636"/>
      <c r="GZ26" s="636"/>
      <c r="HA26" s="636"/>
      <c r="HB26" s="636"/>
      <c r="HC26" s="636"/>
      <c r="HD26" s="636"/>
      <c r="HE26" s="636"/>
      <c r="HF26" s="636"/>
      <c r="HG26" s="636"/>
      <c r="HH26" s="636"/>
      <c r="HI26" s="636"/>
      <c r="HJ26" s="636"/>
      <c r="HK26" s="636"/>
      <c r="HL26" s="636"/>
      <c r="HM26" s="636"/>
      <c r="HN26" s="636"/>
      <c r="HO26" s="636"/>
      <c r="HP26" s="636"/>
      <c r="HQ26" s="636"/>
      <c r="HR26" s="636"/>
      <c r="HS26" s="636"/>
      <c r="HT26" s="636"/>
      <c r="HU26" s="636"/>
      <c r="HV26" s="636"/>
      <c r="HW26" s="636"/>
      <c r="HX26" s="636"/>
      <c r="HY26" s="636"/>
      <c r="HZ26" s="636"/>
      <c r="IA26" s="636"/>
      <c r="IB26" s="636"/>
      <c r="IC26" s="636"/>
      <c r="ID26" s="636"/>
      <c r="IE26" s="636"/>
      <c r="IF26" s="636"/>
      <c r="IG26" s="636"/>
      <c r="IH26" s="636"/>
      <c r="II26" s="636"/>
      <c r="IJ26" s="636"/>
      <c r="IK26" s="636"/>
      <c r="IL26" s="636"/>
      <c r="IM26" s="636"/>
      <c r="IN26" s="636"/>
      <c r="IO26" s="636"/>
      <c r="IP26" s="636"/>
      <c r="IQ26" s="636"/>
      <c r="IR26" s="636"/>
      <c r="IS26" s="636"/>
      <c r="IT26" s="636"/>
      <c r="IU26" s="636"/>
      <c r="IV26" s="636"/>
    </row>
    <row r="27" spans="2:256" ht="15" customHeight="1">
      <c r="B27" s="633"/>
      <c r="C27" s="634"/>
      <c r="D27" s="634"/>
      <c r="E27" s="634"/>
      <c r="F27" s="634"/>
      <c r="G27" s="634"/>
      <c r="H27" s="634"/>
      <c r="I27" s="634"/>
      <c r="J27" s="634"/>
      <c r="K27" s="634"/>
      <c r="L27" s="634"/>
      <c r="M27" s="634"/>
      <c r="N27" s="634"/>
      <c r="O27" s="634"/>
      <c r="P27" s="634"/>
      <c r="Q27" s="634"/>
      <c r="R27" s="634"/>
      <c r="S27" s="634"/>
      <c r="T27" s="634"/>
      <c r="U27" s="634"/>
      <c r="V27" s="634"/>
      <c r="W27" s="634"/>
      <c r="X27" s="634"/>
      <c r="Y27" s="634"/>
      <c r="Z27" s="634"/>
      <c r="AA27" s="634"/>
      <c r="AB27" s="634"/>
      <c r="AC27" s="634"/>
      <c r="AD27" s="634"/>
      <c r="AE27" s="634"/>
      <c r="AF27" s="634"/>
      <c r="AG27" s="634"/>
      <c r="AH27" s="634"/>
      <c r="AI27" s="634"/>
      <c r="AJ27" s="634"/>
      <c r="AK27" s="634"/>
      <c r="AL27" s="634"/>
      <c r="AM27" s="634"/>
      <c r="AN27" s="634"/>
      <c r="AO27" s="634"/>
      <c r="AP27" s="634"/>
      <c r="AQ27" s="634"/>
      <c r="AR27" s="634"/>
      <c r="AS27" s="634"/>
      <c r="AT27" s="634"/>
      <c r="AU27" s="634"/>
      <c r="AV27" s="634"/>
      <c r="AW27" s="634"/>
      <c r="AX27" s="634"/>
      <c r="AY27" s="634"/>
      <c r="AZ27" s="634"/>
      <c r="BA27" s="634"/>
      <c r="BB27" s="634"/>
      <c r="BC27" s="634"/>
      <c r="BD27" s="634"/>
      <c r="BE27" s="634"/>
      <c r="BF27" s="634"/>
      <c r="BG27" s="634"/>
      <c r="BH27" s="634"/>
      <c r="BI27" s="634"/>
      <c r="BJ27" s="634"/>
      <c r="BK27" s="634"/>
      <c r="BL27" s="634"/>
      <c r="BM27" s="634"/>
      <c r="BN27" s="634"/>
      <c r="BO27" s="634"/>
      <c r="BP27" s="634"/>
      <c r="BQ27" s="634"/>
      <c r="BR27" s="634"/>
      <c r="BS27" s="634"/>
      <c r="BT27" s="634"/>
      <c r="BU27" s="634"/>
      <c r="BV27" s="634"/>
      <c r="BW27" s="634"/>
      <c r="BX27" s="634"/>
      <c r="BY27" s="634"/>
      <c r="BZ27" s="634"/>
      <c r="CA27" s="634"/>
      <c r="CB27" s="634"/>
      <c r="CC27" s="634"/>
      <c r="CD27" s="634"/>
      <c r="CE27" s="634"/>
      <c r="CF27" s="634"/>
      <c r="CG27" s="634"/>
      <c r="CH27" s="634"/>
      <c r="CI27" s="634"/>
      <c r="CJ27" s="634"/>
      <c r="CK27" s="634"/>
      <c r="CL27" s="634"/>
      <c r="CM27" s="634"/>
      <c r="CN27" s="634"/>
      <c r="CO27" s="634"/>
      <c r="CP27" s="634"/>
      <c r="CQ27" s="634"/>
      <c r="CR27" s="634"/>
      <c r="CS27" s="634"/>
      <c r="CT27" s="634"/>
      <c r="CU27" s="634"/>
      <c r="CV27" s="634"/>
      <c r="CW27" s="634"/>
      <c r="CX27" s="634"/>
      <c r="CY27" s="634"/>
      <c r="CZ27" s="634"/>
      <c r="DA27" s="634"/>
      <c r="DB27" s="634"/>
      <c r="DC27" s="634"/>
      <c r="DD27" s="634"/>
      <c r="DE27" s="634"/>
      <c r="DF27" s="634"/>
      <c r="DG27" s="634"/>
      <c r="DH27" s="634"/>
      <c r="DI27" s="634"/>
      <c r="DJ27" s="634"/>
      <c r="DK27" s="634"/>
      <c r="DL27" s="634"/>
      <c r="DM27" s="634"/>
      <c r="DN27" s="634"/>
      <c r="DO27" s="634"/>
      <c r="DP27" s="634"/>
      <c r="DQ27" s="634"/>
      <c r="DR27" s="634"/>
      <c r="DS27" s="634"/>
      <c r="DT27" s="634"/>
      <c r="DU27" s="634"/>
      <c r="DV27" s="634"/>
      <c r="DW27" s="634"/>
      <c r="DX27" s="634"/>
      <c r="DY27" s="634"/>
      <c r="DZ27" s="634"/>
      <c r="EA27" s="634"/>
      <c r="EB27" s="634"/>
      <c r="EC27" s="634"/>
      <c r="ED27" s="634"/>
      <c r="EE27" s="634"/>
      <c r="EF27" s="634"/>
      <c r="EG27" s="634"/>
      <c r="EH27" s="634"/>
      <c r="EI27" s="634"/>
      <c r="EJ27" s="634"/>
      <c r="EK27" s="634"/>
      <c r="EL27" s="634"/>
      <c r="EM27" s="634"/>
      <c r="EN27" s="634"/>
      <c r="EO27" s="634"/>
      <c r="EP27" s="634"/>
      <c r="EQ27" s="634"/>
      <c r="ER27" s="634"/>
      <c r="ES27" s="634"/>
      <c r="ET27" s="634"/>
      <c r="EU27" s="634"/>
      <c r="EV27" s="634"/>
      <c r="EW27" s="634"/>
      <c r="EX27" s="634"/>
      <c r="EY27" s="634"/>
      <c r="EZ27" s="634"/>
      <c r="FA27" s="634"/>
      <c r="FB27" s="634"/>
      <c r="FC27" s="634"/>
      <c r="FD27" s="634"/>
      <c r="FE27" s="634"/>
      <c r="FF27" s="634"/>
      <c r="FG27" s="634"/>
      <c r="FH27" s="634"/>
      <c r="FI27" s="634"/>
      <c r="FJ27" s="634"/>
      <c r="FK27" s="634"/>
      <c r="FL27" s="634"/>
      <c r="FM27" s="634"/>
      <c r="FN27" s="634"/>
      <c r="FO27" s="634"/>
      <c r="FP27" s="634"/>
      <c r="FQ27" s="634"/>
      <c r="FR27" s="634"/>
      <c r="FS27" s="634"/>
      <c r="FT27" s="634"/>
      <c r="FU27" s="634"/>
      <c r="FV27" s="634"/>
      <c r="FW27" s="634"/>
      <c r="FX27" s="634"/>
      <c r="FY27" s="634"/>
      <c r="FZ27" s="634"/>
      <c r="GA27" s="634"/>
      <c r="GB27" s="634"/>
      <c r="GC27" s="634"/>
      <c r="GD27" s="634"/>
      <c r="GE27" s="634"/>
      <c r="GF27" s="634"/>
      <c r="GG27" s="634"/>
      <c r="GH27" s="634"/>
      <c r="GI27" s="634"/>
      <c r="GJ27" s="634"/>
      <c r="GK27" s="634"/>
      <c r="GL27" s="634"/>
      <c r="GM27" s="634"/>
      <c r="GN27" s="634"/>
      <c r="GO27" s="634"/>
      <c r="GP27" s="634"/>
      <c r="GQ27" s="634"/>
      <c r="GR27" s="634"/>
      <c r="GS27" s="634"/>
      <c r="GT27" s="634"/>
      <c r="GU27" s="634"/>
      <c r="GV27" s="634"/>
      <c r="GW27" s="634"/>
      <c r="GX27" s="634"/>
      <c r="GY27" s="634"/>
      <c r="GZ27" s="634"/>
      <c r="HA27" s="634"/>
      <c r="HB27" s="634"/>
      <c r="HC27" s="634"/>
      <c r="HD27" s="634"/>
      <c r="HE27" s="634"/>
      <c r="HF27" s="634"/>
      <c r="HG27" s="634"/>
      <c r="HH27" s="634"/>
      <c r="HI27" s="634"/>
      <c r="HJ27" s="634"/>
      <c r="HK27" s="634"/>
      <c r="HL27" s="634"/>
      <c r="HM27" s="634"/>
      <c r="HN27" s="634"/>
      <c r="HO27" s="634"/>
      <c r="HP27" s="634"/>
      <c r="HQ27" s="634"/>
      <c r="HR27" s="634"/>
      <c r="HS27" s="634"/>
      <c r="HT27" s="634"/>
      <c r="HU27" s="634"/>
      <c r="HV27" s="634"/>
      <c r="HW27" s="634"/>
      <c r="HX27" s="634"/>
      <c r="HY27" s="634"/>
      <c r="HZ27" s="634"/>
      <c r="IA27" s="634"/>
      <c r="IB27" s="634"/>
      <c r="IC27" s="634"/>
      <c r="ID27" s="634"/>
      <c r="IE27" s="634"/>
      <c r="IF27" s="634"/>
      <c r="IG27" s="634"/>
      <c r="IH27" s="634"/>
      <c r="II27" s="634"/>
      <c r="IJ27" s="634"/>
      <c r="IK27" s="634"/>
      <c r="IL27" s="634"/>
      <c r="IM27" s="634"/>
      <c r="IN27" s="634"/>
      <c r="IO27" s="634"/>
      <c r="IP27" s="634"/>
      <c r="IQ27" s="634"/>
      <c r="IR27" s="634"/>
      <c r="IS27" s="634"/>
      <c r="IT27" s="634"/>
      <c r="IU27" s="634"/>
      <c r="IV27" s="634"/>
    </row>
    <row r="28" spans="2:256" ht="39.75" customHeight="1">
      <c r="B28" s="635" t="s">
        <v>18</v>
      </c>
      <c r="C28" s="668" t="s">
        <v>144</v>
      </c>
      <c r="D28" s="668"/>
      <c r="E28" s="668"/>
      <c r="F28" s="668"/>
      <c r="G28" s="668"/>
      <c r="H28" s="668"/>
      <c r="I28" s="668"/>
      <c r="J28" s="668"/>
      <c r="K28" s="668"/>
      <c r="L28" s="668"/>
      <c r="M28" s="668"/>
      <c r="N28" s="636"/>
      <c r="O28" s="636"/>
      <c r="P28" s="636"/>
      <c r="Q28" s="636"/>
      <c r="R28" s="636"/>
      <c r="S28" s="636"/>
      <c r="T28" s="636"/>
      <c r="U28" s="636"/>
      <c r="V28" s="636"/>
      <c r="W28" s="636"/>
      <c r="X28" s="636"/>
      <c r="Y28" s="636"/>
      <c r="Z28" s="636"/>
      <c r="AA28" s="636"/>
      <c r="AB28" s="636"/>
      <c r="AC28" s="636"/>
      <c r="AD28" s="636"/>
      <c r="AE28" s="636"/>
      <c r="AF28" s="636"/>
      <c r="AG28" s="636"/>
      <c r="AH28" s="636"/>
      <c r="AI28" s="636"/>
      <c r="AJ28" s="636"/>
      <c r="AK28" s="636"/>
      <c r="AL28" s="636"/>
      <c r="AM28" s="636"/>
      <c r="AN28" s="636"/>
      <c r="AO28" s="636"/>
      <c r="AP28" s="636"/>
      <c r="AQ28" s="636"/>
      <c r="AR28" s="636"/>
      <c r="AS28" s="636"/>
      <c r="AT28" s="636"/>
      <c r="AU28" s="636"/>
      <c r="AV28" s="636"/>
      <c r="AW28" s="636"/>
      <c r="AX28" s="636"/>
      <c r="AY28" s="636"/>
      <c r="AZ28" s="636"/>
      <c r="BA28" s="636"/>
      <c r="BB28" s="636"/>
      <c r="BC28" s="636"/>
      <c r="BD28" s="636"/>
      <c r="BE28" s="636"/>
      <c r="BF28" s="636"/>
      <c r="BG28" s="636"/>
      <c r="BH28" s="636"/>
      <c r="BI28" s="636"/>
      <c r="BJ28" s="636"/>
      <c r="BK28" s="636"/>
      <c r="BL28" s="636"/>
      <c r="BM28" s="636"/>
      <c r="BN28" s="636"/>
      <c r="BO28" s="636"/>
      <c r="BP28" s="636"/>
      <c r="BQ28" s="636"/>
      <c r="BR28" s="636"/>
      <c r="BS28" s="636"/>
      <c r="BT28" s="636"/>
      <c r="BU28" s="636"/>
      <c r="BV28" s="636"/>
      <c r="BW28" s="636"/>
      <c r="BX28" s="636"/>
      <c r="BY28" s="636"/>
      <c r="BZ28" s="636"/>
      <c r="CA28" s="636"/>
      <c r="CB28" s="636"/>
      <c r="CC28" s="636"/>
      <c r="CD28" s="636"/>
      <c r="CE28" s="636"/>
      <c r="CF28" s="636"/>
      <c r="CG28" s="636"/>
      <c r="CH28" s="636"/>
      <c r="CI28" s="636"/>
      <c r="CJ28" s="636"/>
      <c r="CK28" s="636"/>
      <c r="CL28" s="636"/>
      <c r="CM28" s="636"/>
      <c r="CN28" s="636"/>
      <c r="CO28" s="636"/>
      <c r="CP28" s="636"/>
      <c r="CQ28" s="636"/>
      <c r="CR28" s="636"/>
      <c r="CS28" s="636"/>
      <c r="CT28" s="636"/>
      <c r="CU28" s="636"/>
      <c r="CV28" s="636"/>
      <c r="CW28" s="636"/>
      <c r="CX28" s="636"/>
      <c r="CY28" s="636"/>
      <c r="CZ28" s="636"/>
      <c r="DA28" s="636"/>
      <c r="DB28" s="636"/>
      <c r="DC28" s="636"/>
      <c r="DD28" s="636"/>
      <c r="DE28" s="636"/>
      <c r="DF28" s="636"/>
      <c r="DG28" s="636"/>
      <c r="DH28" s="636"/>
      <c r="DI28" s="636"/>
      <c r="DJ28" s="636"/>
      <c r="DK28" s="636"/>
      <c r="DL28" s="636"/>
      <c r="DM28" s="636"/>
      <c r="DN28" s="636"/>
      <c r="DO28" s="636"/>
      <c r="DP28" s="636"/>
      <c r="DQ28" s="636"/>
      <c r="DR28" s="636"/>
      <c r="DS28" s="636"/>
      <c r="DT28" s="636"/>
      <c r="DU28" s="636"/>
      <c r="DV28" s="636"/>
      <c r="DW28" s="636"/>
      <c r="DX28" s="636"/>
      <c r="DY28" s="636"/>
      <c r="DZ28" s="636"/>
      <c r="EA28" s="636"/>
      <c r="EB28" s="636"/>
      <c r="EC28" s="636"/>
      <c r="ED28" s="636"/>
      <c r="EE28" s="636"/>
      <c r="EF28" s="636"/>
      <c r="EG28" s="636"/>
      <c r="EH28" s="636"/>
      <c r="EI28" s="636"/>
      <c r="EJ28" s="636"/>
      <c r="EK28" s="636"/>
      <c r="EL28" s="636"/>
      <c r="EM28" s="636"/>
      <c r="EN28" s="636"/>
      <c r="EO28" s="636"/>
      <c r="EP28" s="636"/>
      <c r="EQ28" s="636"/>
      <c r="ER28" s="636"/>
      <c r="ES28" s="636"/>
      <c r="ET28" s="636"/>
      <c r="EU28" s="636"/>
      <c r="EV28" s="636"/>
      <c r="EW28" s="636"/>
      <c r="EX28" s="636"/>
      <c r="EY28" s="636"/>
      <c r="EZ28" s="636"/>
      <c r="FA28" s="636"/>
      <c r="FB28" s="636"/>
      <c r="FC28" s="636"/>
      <c r="FD28" s="636"/>
      <c r="FE28" s="636"/>
      <c r="FF28" s="636"/>
      <c r="FG28" s="636"/>
      <c r="FH28" s="636"/>
      <c r="FI28" s="636"/>
      <c r="FJ28" s="636"/>
      <c r="FK28" s="636"/>
      <c r="FL28" s="636"/>
      <c r="FM28" s="636"/>
      <c r="FN28" s="636"/>
      <c r="FO28" s="636"/>
      <c r="FP28" s="636"/>
      <c r="FQ28" s="636"/>
      <c r="FR28" s="636"/>
      <c r="FS28" s="636"/>
      <c r="FT28" s="636"/>
      <c r="FU28" s="636"/>
      <c r="FV28" s="636"/>
      <c r="FW28" s="636"/>
      <c r="FX28" s="636"/>
      <c r="FY28" s="636"/>
      <c r="FZ28" s="636"/>
      <c r="GA28" s="636"/>
      <c r="GB28" s="636"/>
      <c r="GC28" s="636"/>
      <c r="GD28" s="636"/>
      <c r="GE28" s="636"/>
      <c r="GF28" s="636"/>
      <c r="GG28" s="636"/>
      <c r="GH28" s="636"/>
      <c r="GI28" s="636"/>
      <c r="GJ28" s="636"/>
      <c r="GK28" s="636"/>
      <c r="GL28" s="636"/>
      <c r="GM28" s="636"/>
      <c r="GN28" s="636"/>
      <c r="GO28" s="636"/>
      <c r="GP28" s="636"/>
      <c r="GQ28" s="636"/>
      <c r="GR28" s="636"/>
      <c r="GS28" s="636"/>
      <c r="GT28" s="636"/>
      <c r="GU28" s="636"/>
      <c r="GV28" s="636"/>
      <c r="GW28" s="636"/>
      <c r="GX28" s="636"/>
      <c r="GY28" s="636"/>
      <c r="GZ28" s="636"/>
      <c r="HA28" s="636"/>
      <c r="HB28" s="636"/>
      <c r="HC28" s="636"/>
      <c r="HD28" s="636"/>
      <c r="HE28" s="636"/>
      <c r="HF28" s="636"/>
      <c r="HG28" s="636"/>
      <c r="HH28" s="636"/>
      <c r="HI28" s="636"/>
      <c r="HJ28" s="636"/>
      <c r="HK28" s="636"/>
      <c r="HL28" s="636"/>
      <c r="HM28" s="636"/>
      <c r="HN28" s="636"/>
      <c r="HO28" s="636"/>
      <c r="HP28" s="636"/>
      <c r="HQ28" s="636"/>
      <c r="HR28" s="636"/>
      <c r="HS28" s="636"/>
      <c r="HT28" s="636"/>
      <c r="HU28" s="636"/>
      <c r="HV28" s="636"/>
      <c r="HW28" s="636"/>
      <c r="HX28" s="636"/>
      <c r="HY28" s="636"/>
      <c r="HZ28" s="636"/>
      <c r="IA28" s="636"/>
      <c r="IB28" s="636"/>
      <c r="IC28" s="636"/>
      <c r="ID28" s="636"/>
      <c r="IE28" s="636"/>
      <c r="IF28" s="636"/>
      <c r="IG28" s="636"/>
      <c r="IH28" s="636"/>
      <c r="II28" s="636"/>
      <c r="IJ28" s="636"/>
      <c r="IK28" s="636"/>
      <c r="IL28" s="636"/>
      <c r="IM28" s="636"/>
      <c r="IN28" s="636"/>
      <c r="IO28" s="636"/>
      <c r="IP28" s="636"/>
      <c r="IQ28" s="636"/>
      <c r="IR28" s="636"/>
      <c r="IS28" s="636"/>
      <c r="IT28" s="636"/>
      <c r="IU28" s="636"/>
      <c r="IV28" s="636"/>
    </row>
    <row r="29" spans="2:256" ht="15" customHeight="1">
      <c r="B29" s="635"/>
      <c r="C29" s="634"/>
      <c r="D29" s="634"/>
      <c r="E29" s="634"/>
      <c r="F29" s="634"/>
      <c r="G29" s="634"/>
      <c r="H29" s="634"/>
      <c r="I29" s="634"/>
      <c r="J29" s="634"/>
      <c r="K29" s="634"/>
      <c r="L29" s="634"/>
      <c r="M29" s="634"/>
      <c r="N29" s="636"/>
      <c r="O29" s="636"/>
      <c r="P29" s="636"/>
      <c r="Q29" s="636"/>
      <c r="R29" s="636"/>
      <c r="S29" s="636"/>
      <c r="T29" s="636"/>
      <c r="U29" s="636"/>
      <c r="V29" s="636"/>
      <c r="W29" s="636"/>
      <c r="X29" s="636"/>
      <c r="Y29" s="636"/>
      <c r="Z29" s="636"/>
      <c r="AA29" s="636"/>
      <c r="AB29" s="636"/>
      <c r="AC29" s="636"/>
      <c r="AD29" s="636"/>
      <c r="AE29" s="636"/>
      <c r="AF29" s="636"/>
      <c r="AG29" s="636"/>
      <c r="AH29" s="636"/>
      <c r="AI29" s="636"/>
      <c r="AJ29" s="636"/>
      <c r="AK29" s="636"/>
      <c r="AL29" s="636"/>
      <c r="AM29" s="636"/>
      <c r="AN29" s="636"/>
      <c r="AO29" s="636"/>
      <c r="AP29" s="636"/>
      <c r="AQ29" s="636"/>
      <c r="AR29" s="636"/>
      <c r="AS29" s="636"/>
      <c r="AT29" s="636"/>
      <c r="AU29" s="636"/>
      <c r="AV29" s="636"/>
      <c r="AW29" s="636"/>
      <c r="AX29" s="636"/>
      <c r="AY29" s="636"/>
      <c r="AZ29" s="636"/>
      <c r="BA29" s="636"/>
      <c r="BB29" s="636"/>
      <c r="BC29" s="636"/>
      <c r="BD29" s="636"/>
      <c r="BE29" s="636"/>
      <c r="BF29" s="636"/>
      <c r="BG29" s="636"/>
      <c r="BH29" s="636"/>
      <c r="BI29" s="636"/>
      <c r="BJ29" s="636"/>
      <c r="BK29" s="636"/>
      <c r="BL29" s="636"/>
      <c r="BM29" s="636"/>
      <c r="BN29" s="636"/>
      <c r="BO29" s="636"/>
      <c r="BP29" s="636"/>
      <c r="BQ29" s="636"/>
      <c r="BR29" s="636"/>
      <c r="BS29" s="636"/>
      <c r="BT29" s="636"/>
      <c r="BU29" s="636"/>
      <c r="BV29" s="636"/>
      <c r="BW29" s="636"/>
      <c r="BX29" s="636"/>
      <c r="BY29" s="636"/>
      <c r="BZ29" s="636"/>
      <c r="CA29" s="636"/>
      <c r="CB29" s="636"/>
      <c r="CC29" s="636"/>
      <c r="CD29" s="636"/>
      <c r="CE29" s="636"/>
      <c r="CF29" s="636"/>
      <c r="CG29" s="636"/>
      <c r="CH29" s="636"/>
      <c r="CI29" s="636"/>
      <c r="CJ29" s="636"/>
      <c r="CK29" s="636"/>
      <c r="CL29" s="636"/>
      <c r="CM29" s="636"/>
      <c r="CN29" s="636"/>
      <c r="CO29" s="636"/>
      <c r="CP29" s="636"/>
      <c r="CQ29" s="636"/>
      <c r="CR29" s="636"/>
      <c r="CS29" s="636"/>
      <c r="CT29" s="636"/>
      <c r="CU29" s="636"/>
      <c r="CV29" s="636"/>
      <c r="CW29" s="636"/>
      <c r="CX29" s="636"/>
      <c r="CY29" s="636"/>
      <c r="CZ29" s="636"/>
      <c r="DA29" s="636"/>
      <c r="DB29" s="636"/>
      <c r="DC29" s="636"/>
      <c r="DD29" s="636"/>
      <c r="DE29" s="636"/>
      <c r="DF29" s="636"/>
      <c r="DG29" s="636"/>
      <c r="DH29" s="636"/>
      <c r="DI29" s="636"/>
      <c r="DJ29" s="636"/>
      <c r="DK29" s="636"/>
      <c r="DL29" s="636"/>
      <c r="DM29" s="636"/>
      <c r="DN29" s="636"/>
      <c r="DO29" s="636"/>
      <c r="DP29" s="636"/>
      <c r="DQ29" s="636"/>
      <c r="DR29" s="636"/>
      <c r="DS29" s="636"/>
      <c r="DT29" s="636"/>
      <c r="DU29" s="636"/>
      <c r="DV29" s="636"/>
      <c r="DW29" s="636"/>
      <c r="DX29" s="636"/>
      <c r="DY29" s="636"/>
      <c r="DZ29" s="636"/>
      <c r="EA29" s="636"/>
      <c r="EB29" s="636"/>
      <c r="EC29" s="636"/>
      <c r="ED29" s="636"/>
      <c r="EE29" s="636"/>
      <c r="EF29" s="636"/>
      <c r="EG29" s="636"/>
      <c r="EH29" s="636"/>
      <c r="EI29" s="636"/>
      <c r="EJ29" s="636"/>
      <c r="EK29" s="636"/>
      <c r="EL29" s="636"/>
      <c r="EM29" s="636"/>
      <c r="EN29" s="636"/>
      <c r="EO29" s="636"/>
      <c r="EP29" s="636"/>
      <c r="EQ29" s="636"/>
      <c r="ER29" s="636"/>
      <c r="ES29" s="636"/>
      <c r="ET29" s="636"/>
      <c r="EU29" s="636"/>
      <c r="EV29" s="636"/>
      <c r="EW29" s="636"/>
      <c r="EX29" s="636"/>
      <c r="EY29" s="636"/>
      <c r="EZ29" s="636"/>
      <c r="FA29" s="636"/>
      <c r="FB29" s="636"/>
      <c r="FC29" s="636"/>
      <c r="FD29" s="636"/>
      <c r="FE29" s="636"/>
      <c r="FF29" s="636"/>
      <c r="FG29" s="636"/>
      <c r="FH29" s="636"/>
      <c r="FI29" s="636"/>
      <c r="FJ29" s="636"/>
      <c r="FK29" s="636"/>
      <c r="FL29" s="636"/>
      <c r="FM29" s="636"/>
      <c r="FN29" s="636"/>
      <c r="FO29" s="636"/>
      <c r="FP29" s="636"/>
      <c r="FQ29" s="636"/>
      <c r="FR29" s="636"/>
      <c r="FS29" s="636"/>
      <c r="FT29" s="636"/>
      <c r="FU29" s="636"/>
      <c r="FV29" s="636"/>
      <c r="FW29" s="636"/>
      <c r="FX29" s="636"/>
      <c r="FY29" s="636"/>
      <c r="FZ29" s="636"/>
      <c r="GA29" s="636"/>
      <c r="GB29" s="636"/>
      <c r="GC29" s="636"/>
      <c r="GD29" s="636"/>
      <c r="GE29" s="636"/>
      <c r="GF29" s="636"/>
      <c r="GG29" s="636"/>
      <c r="GH29" s="636"/>
      <c r="GI29" s="636"/>
      <c r="GJ29" s="636"/>
      <c r="GK29" s="636"/>
      <c r="GL29" s="636"/>
      <c r="GM29" s="636"/>
      <c r="GN29" s="636"/>
      <c r="GO29" s="636"/>
      <c r="GP29" s="636"/>
      <c r="GQ29" s="636"/>
      <c r="GR29" s="636"/>
      <c r="GS29" s="636"/>
      <c r="GT29" s="636"/>
      <c r="GU29" s="636"/>
      <c r="GV29" s="636"/>
      <c r="GW29" s="636"/>
      <c r="GX29" s="636"/>
      <c r="GY29" s="636"/>
      <c r="GZ29" s="636"/>
      <c r="HA29" s="636"/>
      <c r="HB29" s="636"/>
      <c r="HC29" s="636"/>
      <c r="HD29" s="636"/>
      <c r="HE29" s="636"/>
      <c r="HF29" s="636"/>
      <c r="HG29" s="636"/>
      <c r="HH29" s="636"/>
      <c r="HI29" s="636"/>
      <c r="HJ29" s="636"/>
      <c r="HK29" s="636"/>
      <c r="HL29" s="636"/>
      <c r="HM29" s="636"/>
      <c r="HN29" s="636"/>
      <c r="HO29" s="636"/>
      <c r="HP29" s="636"/>
      <c r="HQ29" s="636"/>
      <c r="HR29" s="636"/>
      <c r="HS29" s="636"/>
      <c r="HT29" s="636"/>
      <c r="HU29" s="636"/>
      <c r="HV29" s="636"/>
      <c r="HW29" s="636"/>
      <c r="HX29" s="636"/>
      <c r="HY29" s="636"/>
      <c r="HZ29" s="636"/>
      <c r="IA29" s="636"/>
      <c r="IB29" s="636"/>
      <c r="IC29" s="636"/>
      <c r="ID29" s="636"/>
      <c r="IE29" s="636"/>
      <c r="IF29" s="636"/>
      <c r="IG29" s="636"/>
      <c r="IH29" s="636"/>
      <c r="II29" s="636"/>
      <c r="IJ29" s="636"/>
      <c r="IK29" s="636"/>
      <c r="IL29" s="636"/>
      <c r="IM29" s="636"/>
      <c r="IN29" s="636"/>
      <c r="IO29" s="636"/>
      <c r="IP29" s="636"/>
      <c r="IQ29" s="636"/>
      <c r="IR29" s="636"/>
      <c r="IS29" s="636"/>
      <c r="IT29" s="636"/>
      <c r="IU29" s="636"/>
      <c r="IV29" s="636"/>
    </row>
    <row r="30" spans="2:256" ht="84.75" customHeight="1">
      <c r="B30" s="635" t="s">
        <v>181</v>
      </c>
      <c r="C30" s="668" t="s">
        <v>321</v>
      </c>
      <c r="D30" s="668"/>
      <c r="E30" s="668"/>
      <c r="F30" s="668"/>
      <c r="G30" s="668"/>
      <c r="H30" s="668"/>
      <c r="I30" s="668"/>
      <c r="J30" s="668"/>
      <c r="K30" s="668"/>
      <c r="L30" s="668"/>
      <c r="M30" s="668"/>
      <c r="N30" s="636"/>
      <c r="O30" s="636"/>
      <c r="P30" s="636"/>
      <c r="Q30" s="636"/>
      <c r="R30" s="636"/>
      <c r="S30" s="636"/>
      <c r="T30" s="636"/>
      <c r="U30" s="636"/>
      <c r="V30" s="636"/>
      <c r="W30" s="636"/>
      <c r="X30" s="636"/>
      <c r="Y30" s="636"/>
      <c r="Z30" s="636"/>
      <c r="AA30" s="636"/>
      <c r="AB30" s="636"/>
      <c r="AC30" s="636"/>
      <c r="AD30" s="636"/>
      <c r="AE30" s="636"/>
      <c r="AF30" s="636"/>
      <c r="AG30" s="636"/>
      <c r="AH30" s="636"/>
      <c r="AI30" s="636"/>
      <c r="AJ30" s="636"/>
      <c r="AK30" s="636"/>
      <c r="AL30" s="636"/>
      <c r="AM30" s="636"/>
      <c r="AN30" s="636"/>
      <c r="AO30" s="636"/>
      <c r="AP30" s="636"/>
      <c r="AQ30" s="636"/>
      <c r="AR30" s="636"/>
      <c r="AS30" s="636"/>
      <c r="AT30" s="636"/>
      <c r="AU30" s="636"/>
      <c r="AV30" s="636"/>
      <c r="AW30" s="636"/>
      <c r="AX30" s="636"/>
      <c r="AY30" s="636"/>
      <c r="AZ30" s="636"/>
      <c r="BA30" s="636"/>
      <c r="BB30" s="636"/>
      <c r="BC30" s="636"/>
      <c r="BD30" s="636"/>
      <c r="BE30" s="636"/>
      <c r="BF30" s="636"/>
      <c r="BG30" s="636"/>
      <c r="BH30" s="636"/>
      <c r="BI30" s="636"/>
      <c r="BJ30" s="636"/>
      <c r="BK30" s="636"/>
      <c r="BL30" s="636"/>
      <c r="BM30" s="636"/>
      <c r="BN30" s="636"/>
      <c r="BO30" s="636"/>
      <c r="BP30" s="636"/>
      <c r="BQ30" s="636"/>
      <c r="BR30" s="636"/>
      <c r="BS30" s="636"/>
      <c r="BT30" s="636"/>
      <c r="BU30" s="636"/>
      <c r="BV30" s="636"/>
      <c r="BW30" s="636"/>
      <c r="BX30" s="636"/>
      <c r="BY30" s="636"/>
      <c r="BZ30" s="636"/>
      <c r="CA30" s="636"/>
      <c r="CB30" s="636"/>
      <c r="CC30" s="636"/>
      <c r="CD30" s="636"/>
      <c r="CE30" s="636"/>
      <c r="CF30" s="636"/>
      <c r="CG30" s="636"/>
      <c r="CH30" s="636"/>
      <c r="CI30" s="636"/>
      <c r="CJ30" s="636"/>
      <c r="CK30" s="636"/>
      <c r="CL30" s="636"/>
      <c r="CM30" s="636"/>
      <c r="CN30" s="636"/>
      <c r="CO30" s="636"/>
      <c r="CP30" s="636"/>
      <c r="CQ30" s="636"/>
      <c r="CR30" s="636"/>
      <c r="CS30" s="636"/>
      <c r="CT30" s="636"/>
      <c r="CU30" s="636"/>
      <c r="CV30" s="636"/>
      <c r="CW30" s="636"/>
      <c r="CX30" s="636"/>
      <c r="CY30" s="636"/>
      <c r="CZ30" s="636"/>
      <c r="DA30" s="636"/>
      <c r="DB30" s="636"/>
      <c r="DC30" s="636"/>
      <c r="DD30" s="636"/>
      <c r="DE30" s="636"/>
      <c r="DF30" s="636"/>
      <c r="DG30" s="636"/>
      <c r="DH30" s="636"/>
      <c r="DI30" s="636"/>
      <c r="DJ30" s="636"/>
      <c r="DK30" s="636"/>
      <c r="DL30" s="636"/>
      <c r="DM30" s="636"/>
      <c r="DN30" s="636"/>
      <c r="DO30" s="636"/>
      <c r="DP30" s="636"/>
      <c r="DQ30" s="636"/>
      <c r="DR30" s="636"/>
      <c r="DS30" s="636"/>
      <c r="DT30" s="636"/>
      <c r="DU30" s="636"/>
      <c r="DV30" s="636"/>
      <c r="DW30" s="636"/>
      <c r="DX30" s="636"/>
      <c r="DY30" s="636"/>
      <c r="DZ30" s="636"/>
      <c r="EA30" s="636"/>
      <c r="EB30" s="636"/>
      <c r="EC30" s="636"/>
      <c r="ED30" s="636"/>
      <c r="EE30" s="636"/>
      <c r="EF30" s="636"/>
      <c r="EG30" s="636"/>
      <c r="EH30" s="636"/>
      <c r="EI30" s="636"/>
      <c r="EJ30" s="636"/>
      <c r="EK30" s="636"/>
      <c r="EL30" s="636"/>
      <c r="EM30" s="636"/>
      <c r="EN30" s="636"/>
      <c r="EO30" s="636"/>
      <c r="EP30" s="636"/>
      <c r="EQ30" s="636"/>
      <c r="ER30" s="636"/>
      <c r="ES30" s="636"/>
      <c r="ET30" s="636"/>
      <c r="EU30" s="636"/>
      <c r="EV30" s="636"/>
      <c r="EW30" s="636"/>
      <c r="EX30" s="636"/>
      <c r="EY30" s="636"/>
      <c r="EZ30" s="636"/>
      <c r="FA30" s="636"/>
      <c r="FB30" s="636"/>
      <c r="FC30" s="636"/>
      <c r="FD30" s="636"/>
      <c r="FE30" s="636"/>
      <c r="FF30" s="636"/>
      <c r="FG30" s="636"/>
      <c r="FH30" s="636"/>
      <c r="FI30" s="636"/>
      <c r="FJ30" s="636"/>
      <c r="FK30" s="636"/>
      <c r="FL30" s="636"/>
      <c r="FM30" s="636"/>
      <c r="FN30" s="636"/>
      <c r="FO30" s="636"/>
      <c r="FP30" s="636"/>
      <c r="FQ30" s="636"/>
      <c r="FR30" s="636"/>
      <c r="FS30" s="636"/>
      <c r="FT30" s="636"/>
      <c r="FU30" s="636"/>
      <c r="FV30" s="636"/>
      <c r="FW30" s="636"/>
      <c r="FX30" s="636"/>
      <c r="FY30" s="636"/>
      <c r="FZ30" s="636"/>
      <c r="GA30" s="636"/>
      <c r="GB30" s="636"/>
      <c r="GC30" s="636"/>
      <c r="GD30" s="636"/>
      <c r="GE30" s="636"/>
      <c r="GF30" s="636"/>
      <c r="GG30" s="636"/>
      <c r="GH30" s="636"/>
      <c r="GI30" s="636"/>
      <c r="GJ30" s="636"/>
      <c r="GK30" s="636"/>
      <c r="GL30" s="636"/>
      <c r="GM30" s="636"/>
      <c r="GN30" s="636"/>
      <c r="GO30" s="636"/>
      <c r="GP30" s="636"/>
      <c r="GQ30" s="636"/>
      <c r="GR30" s="636"/>
      <c r="GS30" s="636"/>
      <c r="GT30" s="636"/>
      <c r="GU30" s="636"/>
      <c r="GV30" s="636"/>
      <c r="GW30" s="636"/>
      <c r="GX30" s="636"/>
      <c r="GY30" s="636"/>
      <c r="GZ30" s="636"/>
      <c r="HA30" s="636"/>
      <c r="HB30" s="636"/>
      <c r="HC30" s="636"/>
      <c r="HD30" s="636"/>
      <c r="HE30" s="636"/>
      <c r="HF30" s="636"/>
      <c r="HG30" s="636"/>
      <c r="HH30" s="636"/>
      <c r="HI30" s="636"/>
      <c r="HJ30" s="636"/>
      <c r="HK30" s="636"/>
      <c r="HL30" s="636"/>
      <c r="HM30" s="636"/>
      <c r="HN30" s="636"/>
      <c r="HO30" s="636"/>
      <c r="HP30" s="636"/>
      <c r="HQ30" s="636"/>
      <c r="HR30" s="636"/>
      <c r="HS30" s="636"/>
      <c r="HT30" s="636"/>
      <c r="HU30" s="636"/>
      <c r="HV30" s="636"/>
      <c r="HW30" s="636"/>
      <c r="HX30" s="636"/>
      <c r="HY30" s="636"/>
      <c r="HZ30" s="636"/>
      <c r="IA30" s="636"/>
      <c r="IB30" s="636"/>
      <c r="IC30" s="636"/>
      <c r="ID30" s="636"/>
      <c r="IE30" s="636"/>
      <c r="IF30" s="636"/>
      <c r="IG30" s="636"/>
      <c r="IH30" s="636"/>
      <c r="II30" s="636"/>
      <c r="IJ30" s="636"/>
      <c r="IK30" s="636"/>
      <c r="IL30" s="636"/>
      <c r="IM30" s="636"/>
      <c r="IN30" s="636"/>
      <c r="IO30" s="636"/>
      <c r="IP30" s="636"/>
      <c r="IQ30" s="636"/>
      <c r="IR30" s="636"/>
      <c r="IS30" s="636"/>
      <c r="IT30" s="636"/>
      <c r="IU30" s="636"/>
      <c r="IV30" s="636"/>
    </row>
    <row r="31" spans="2:256" ht="15" customHeight="1">
      <c r="B31" s="637"/>
      <c r="C31" s="636"/>
      <c r="D31" s="636"/>
      <c r="E31" s="636"/>
      <c r="F31" s="636"/>
      <c r="G31" s="636"/>
      <c r="H31" s="636"/>
      <c r="I31" s="636"/>
      <c r="J31" s="636"/>
      <c r="K31" s="636"/>
      <c r="L31" s="636"/>
      <c r="M31" s="636"/>
      <c r="N31" s="636"/>
      <c r="O31" s="636"/>
      <c r="P31" s="636"/>
      <c r="Q31" s="636"/>
      <c r="R31" s="636"/>
      <c r="S31" s="636"/>
      <c r="T31" s="636"/>
      <c r="U31" s="636"/>
      <c r="V31" s="636"/>
      <c r="W31" s="636"/>
      <c r="X31" s="636"/>
      <c r="Y31" s="636"/>
      <c r="Z31" s="636"/>
      <c r="AA31" s="636"/>
      <c r="AB31" s="636"/>
      <c r="AC31" s="636"/>
      <c r="AD31" s="636"/>
      <c r="AE31" s="636"/>
      <c r="AF31" s="636"/>
      <c r="AG31" s="636"/>
      <c r="AH31" s="636"/>
      <c r="AI31" s="636"/>
      <c r="AJ31" s="636"/>
      <c r="AK31" s="636"/>
      <c r="AL31" s="636"/>
      <c r="AM31" s="636"/>
      <c r="AN31" s="636"/>
      <c r="AO31" s="636"/>
      <c r="AP31" s="636"/>
      <c r="AQ31" s="636"/>
      <c r="AR31" s="636"/>
      <c r="AS31" s="636"/>
      <c r="AT31" s="636"/>
      <c r="AU31" s="636"/>
      <c r="AV31" s="636"/>
      <c r="AW31" s="636"/>
      <c r="AX31" s="636"/>
      <c r="AY31" s="636"/>
      <c r="AZ31" s="636"/>
      <c r="BA31" s="636"/>
      <c r="BB31" s="636"/>
      <c r="BC31" s="636"/>
      <c r="BD31" s="636"/>
      <c r="BE31" s="636"/>
      <c r="BF31" s="636"/>
      <c r="BG31" s="636"/>
      <c r="BH31" s="636"/>
      <c r="BI31" s="636"/>
      <c r="BJ31" s="636"/>
      <c r="BK31" s="636"/>
      <c r="BL31" s="636"/>
      <c r="BM31" s="636"/>
      <c r="BN31" s="636"/>
      <c r="BO31" s="636"/>
      <c r="BP31" s="636"/>
      <c r="BQ31" s="636"/>
      <c r="BR31" s="636"/>
      <c r="BS31" s="636"/>
      <c r="BT31" s="636"/>
      <c r="BU31" s="636"/>
      <c r="BV31" s="636"/>
      <c r="BW31" s="636"/>
      <c r="BX31" s="636"/>
      <c r="BY31" s="636"/>
      <c r="BZ31" s="636"/>
      <c r="CA31" s="636"/>
      <c r="CB31" s="636"/>
      <c r="CC31" s="636"/>
      <c r="CD31" s="636"/>
      <c r="CE31" s="636"/>
      <c r="CF31" s="636"/>
      <c r="CG31" s="636"/>
      <c r="CH31" s="636"/>
      <c r="CI31" s="636"/>
      <c r="CJ31" s="636"/>
      <c r="CK31" s="636"/>
      <c r="CL31" s="636"/>
      <c r="CM31" s="636"/>
      <c r="CN31" s="636"/>
      <c r="CO31" s="636"/>
      <c r="CP31" s="636"/>
      <c r="CQ31" s="636"/>
      <c r="CR31" s="636"/>
      <c r="CS31" s="636"/>
      <c r="CT31" s="636"/>
      <c r="CU31" s="636"/>
      <c r="CV31" s="636"/>
      <c r="CW31" s="636"/>
      <c r="CX31" s="636"/>
      <c r="CY31" s="636"/>
      <c r="CZ31" s="636"/>
      <c r="DA31" s="636"/>
      <c r="DB31" s="636"/>
      <c r="DC31" s="636"/>
      <c r="DD31" s="636"/>
      <c r="DE31" s="636"/>
      <c r="DF31" s="636"/>
      <c r="DG31" s="636"/>
      <c r="DH31" s="636"/>
      <c r="DI31" s="636"/>
      <c r="DJ31" s="636"/>
      <c r="DK31" s="636"/>
      <c r="DL31" s="636"/>
      <c r="DM31" s="636"/>
      <c r="DN31" s="636"/>
      <c r="DO31" s="636"/>
      <c r="DP31" s="636"/>
      <c r="DQ31" s="636"/>
      <c r="DR31" s="636"/>
      <c r="DS31" s="636"/>
      <c r="DT31" s="636"/>
      <c r="DU31" s="636"/>
      <c r="DV31" s="636"/>
      <c r="DW31" s="636"/>
      <c r="DX31" s="636"/>
      <c r="DY31" s="636"/>
      <c r="DZ31" s="636"/>
      <c r="EA31" s="636"/>
      <c r="EB31" s="636"/>
      <c r="EC31" s="636"/>
      <c r="ED31" s="636"/>
      <c r="EE31" s="636"/>
      <c r="EF31" s="636"/>
      <c r="EG31" s="636"/>
      <c r="EH31" s="636"/>
      <c r="EI31" s="636"/>
      <c r="EJ31" s="636"/>
      <c r="EK31" s="636"/>
      <c r="EL31" s="636"/>
      <c r="EM31" s="636"/>
      <c r="EN31" s="636"/>
      <c r="EO31" s="636"/>
      <c r="EP31" s="636"/>
      <c r="EQ31" s="636"/>
      <c r="ER31" s="636"/>
      <c r="ES31" s="636"/>
      <c r="ET31" s="636"/>
      <c r="EU31" s="636"/>
      <c r="EV31" s="636"/>
      <c r="EW31" s="636"/>
      <c r="EX31" s="636"/>
      <c r="EY31" s="636"/>
      <c r="EZ31" s="636"/>
      <c r="FA31" s="636"/>
      <c r="FB31" s="636"/>
      <c r="FC31" s="636"/>
      <c r="FD31" s="636"/>
      <c r="FE31" s="636"/>
      <c r="FF31" s="636"/>
      <c r="FG31" s="636"/>
      <c r="FH31" s="636"/>
      <c r="FI31" s="636"/>
      <c r="FJ31" s="636"/>
      <c r="FK31" s="636"/>
      <c r="FL31" s="636"/>
      <c r="FM31" s="636"/>
      <c r="FN31" s="636"/>
      <c r="FO31" s="636"/>
      <c r="FP31" s="636"/>
      <c r="FQ31" s="636"/>
      <c r="FR31" s="636"/>
      <c r="FS31" s="636"/>
      <c r="FT31" s="636"/>
      <c r="FU31" s="636"/>
      <c r="FV31" s="636"/>
      <c r="FW31" s="636"/>
      <c r="FX31" s="636"/>
      <c r="FY31" s="636"/>
      <c r="FZ31" s="636"/>
      <c r="GA31" s="636"/>
      <c r="GB31" s="636"/>
      <c r="GC31" s="636"/>
      <c r="GD31" s="636"/>
      <c r="GE31" s="636"/>
      <c r="GF31" s="636"/>
      <c r="GG31" s="636"/>
      <c r="GH31" s="636"/>
      <c r="GI31" s="636"/>
      <c r="GJ31" s="636"/>
      <c r="GK31" s="636"/>
      <c r="GL31" s="636"/>
      <c r="GM31" s="636"/>
      <c r="GN31" s="636"/>
      <c r="GO31" s="636"/>
      <c r="GP31" s="636"/>
      <c r="GQ31" s="636"/>
      <c r="GR31" s="636"/>
      <c r="GS31" s="636"/>
      <c r="GT31" s="636"/>
      <c r="GU31" s="636"/>
      <c r="GV31" s="636"/>
      <c r="GW31" s="636"/>
      <c r="GX31" s="636"/>
      <c r="GY31" s="636"/>
      <c r="GZ31" s="636"/>
      <c r="HA31" s="636"/>
      <c r="HB31" s="636"/>
      <c r="HC31" s="636"/>
      <c r="HD31" s="636"/>
      <c r="HE31" s="636"/>
      <c r="HF31" s="636"/>
      <c r="HG31" s="636"/>
      <c r="HH31" s="636"/>
      <c r="HI31" s="636"/>
      <c r="HJ31" s="636"/>
      <c r="HK31" s="636"/>
      <c r="HL31" s="636"/>
      <c r="HM31" s="636"/>
      <c r="HN31" s="636"/>
      <c r="HO31" s="636"/>
      <c r="HP31" s="636"/>
      <c r="HQ31" s="636"/>
      <c r="HR31" s="636"/>
      <c r="HS31" s="636"/>
      <c r="HT31" s="636"/>
      <c r="HU31" s="636"/>
      <c r="HV31" s="636"/>
      <c r="HW31" s="636"/>
      <c r="HX31" s="636"/>
      <c r="HY31" s="636"/>
      <c r="HZ31" s="636"/>
      <c r="IA31" s="636"/>
      <c r="IB31" s="636"/>
      <c r="IC31" s="636"/>
      <c r="ID31" s="636"/>
      <c r="IE31" s="636"/>
      <c r="IF31" s="636"/>
      <c r="IG31" s="636"/>
      <c r="IH31" s="636"/>
      <c r="II31" s="636"/>
      <c r="IJ31" s="636"/>
      <c r="IK31" s="636"/>
      <c r="IL31" s="636"/>
      <c r="IM31" s="636"/>
      <c r="IN31" s="636"/>
      <c r="IO31" s="636"/>
      <c r="IP31" s="636"/>
      <c r="IQ31" s="636"/>
      <c r="IR31" s="636"/>
      <c r="IS31" s="636"/>
      <c r="IT31" s="636"/>
      <c r="IU31" s="636"/>
      <c r="IV31" s="636"/>
    </row>
    <row r="32" spans="2:13" ht="15.75" customHeight="1">
      <c r="B32" s="645" t="s">
        <v>634</v>
      </c>
      <c r="C32" s="636"/>
      <c r="D32" s="636"/>
      <c r="E32" s="636"/>
      <c r="F32" s="636"/>
      <c r="G32" s="636"/>
      <c r="H32" s="636"/>
      <c r="I32" s="636"/>
      <c r="J32" s="636"/>
      <c r="K32" s="636"/>
      <c r="L32" s="636"/>
      <c r="M32" s="636"/>
    </row>
    <row r="33" spans="2:13" ht="15.75" customHeight="1">
      <c r="B33" s="645" t="s">
        <v>635</v>
      </c>
      <c r="C33" s="644"/>
      <c r="D33" s="644"/>
      <c r="E33" s="644"/>
      <c r="F33" s="644"/>
      <c r="G33" s="644"/>
      <c r="H33" s="644"/>
      <c r="I33" s="644"/>
      <c r="J33" s="644"/>
      <c r="K33" s="644"/>
      <c r="L33" s="644"/>
      <c r="M33" s="644"/>
    </row>
    <row r="34" spans="2:13" ht="15.75" customHeight="1">
      <c r="B34" s="645"/>
      <c r="C34" s="644"/>
      <c r="D34" s="644"/>
      <c r="E34" s="644"/>
      <c r="F34" s="644"/>
      <c r="G34" s="644"/>
      <c r="H34" s="644"/>
      <c r="I34" s="644"/>
      <c r="J34" s="644"/>
      <c r="K34" s="644"/>
      <c r="L34" s="644"/>
      <c r="M34" s="644"/>
    </row>
    <row r="35" spans="2:13" ht="15.75" customHeight="1">
      <c r="B35" s="645" t="s">
        <v>636</v>
      </c>
      <c r="C35" s="644"/>
      <c r="D35" s="644"/>
      <c r="E35" s="644"/>
      <c r="F35" s="644"/>
      <c r="G35" s="644"/>
      <c r="H35" s="644"/>
      <c r="I35" s="644"/>
      <c r="J35" s="644"/>
      <c r="K35" s="644"/>
      <c r="L35" s="644"/>
      <c r="M35" s="644"/>
    </row>
    <row r="36" spans="2:13" ht="15.75" customHeight="1">
      <c r="B36" s="645" t="s">
        <v>637</v>
      </c>
      <c r="C36" s="644"/>
      <c r="D36" s="644"/>
      <c r="E36" s="644"/>
      <c r="F36" s="644"/>
      <c r="G36" s="644"/>
      <c r="H36" s="644"/>
      <c r="I36" s="644"/>
      <c r="J36" s="644"/>
      <c r="K36" s="644"/>
      <c r="L36" s="644"/>
      <c r="M36" s="644"/>
    </row>
    <row r="37" spans="2:256" ht="15" customHeight="1">
      <c r="B37" s="638"/>
      <c r="C37" s="646" t="s">
        <v>638</v>
      </c>
      <c r="D37" s="636"/>
      <c r="E37" s="636"/>
      <c r="F37" s="636"/>
      <c r="G37" s="646" t="s">
        <v>639</v>
      </c>
      <c r="H37" s="636"/>
      <c r="I37" s="636"/>
      <c r="J37" s="636"/>
      <c r="K37" s="636"/>
      <c r="L37" s="636"/>
      <c r="M37" s="636"/>
      <c r="N37" s="638"/>
      <c r="O37" s="638"/>
      <c r="P37" s="638"/>
      <c r="Q37" s="638"/>
      <c r="R37" s="638"/>
      <c r="S37" s="638"/>
      <c r="T37" s="638"/>
      <c r="U37" s="638"/>
      <c r="V37" s="638"/>
      <c r="W37" s="638"/>
      <c r="X37" s="638"/>
      <c r="Y37" s="638"/>
      <c r="Z37" s="638"/>
      <c r="AA37" s="638"/>
      <c r="AB37" s="638"/>
      <c r="AC37" s="638"/>
      <c r="AD37" s="638"/>
      <c r="AE37" s="638"/>
      <c r="AF37" s="638"/>
      <c r="AG37" s="638"/>
      <c r="AH37" s="638"/>
      <c r="AI37" s="638"/>
      <c r="AJ37" s="638"/>
      <c r="AK37" s="638"/>
      <c r="AL37" s="638"/>
      <c r="AM37" s="638"/>
      <c r="AN37" s="638"/>
      <c r="AO37" s="638"/>
      <c r="AP37" s="638"/>
      <c r="AQ37" s="638"/>
      <c r="AR37" s="638"/>
      <c r="AS37" s="638"/>
      <c r="AT37" s="638"/>
      <c r="AU37" s="638"/>
      <c r="AV37" s="638"/>
      <c r="AW37" s="638"/>
      <c r="AX37" s="638"/>
      <c r="AY37" s="638"/>
      <c r="AZ37" s="638"/>
      <c r="BA37" s="638"/>
      <c r="BB37" s="638"/>
      <c r="BC37" s="638"/>
      <c r="BD37" s="638"/>
      <c r="BE37" s="638"/>
      <c r="BF37" s="638"/>
      <c r="BG37" s="638"/>
      <c r="BH37" s="638"/>
      <c r="BI37" s="638"/>
      <c r="BJ37" s="638"/>
      <c r="BK37" s="638"/>
      <c r="BL37" s="638"/>
      <c r="BM37" s="638"/>
      <c r="BN37" s="638"/>
      <c r="BO37" s="638"/>
      <c r="BP37" s="638"/>
      <c r="BQ37" s="638"/>
      <c r="BR37" s="638"/>
      <c r="BS37" s="638"/>
      <c r="BT37" s="638"/>
      <c r="BU37" s="638"/>
      <c r="BV37" s="638"/>
      <c r="BW37" s="638"/>
      <c r="BX37" s="638"/>
      <c r="BY37" s="638"/>
      <c r="BZ37" s="638"/>
      <c r="CA37" s="638"/>
      <c r="CB37" s="638"/>
      <c r="CC37" s="638"/>
      <c r="CD37" s="638"/>
      <c r="CE37" s="638"/>
      <c r="CF37" s="638"/>
      <c r="CG37" s="638"/>
      <c r="CH37" s="638"/>
      <c r="CI37" s="638"/>
      <c r="CJ37" s="638"/>
      <c r="CK37" s="638"/>
      <c r="CL37" s="638"/>
      <c r="CM37" s="638"/>
      <c r="CN37" s="638"/>
      <c r="CO37" s="638"/>
      <c r="CP37" s="638"/>
      <c r="CQ37" s="638"/>
      <c r="CR37" s="638"/>
      <c r="CS37" s="638"/>
      <c r="CT37" s="638"/>
      <c r="CU37" s="638"/>
      <c r="CV37" s="638"/>
      <c r="CW37" s="638"/>
      <c r="CX37" s="638"/>
      <c r="CY37" s="638"/>
      <c r="CZ37" s="638"/>
      <c r="DA37" s="638"/>
      <c r="DB37" s="638"/>
      <c r="DC37" s="638"/>
      <c r="DD37" s="638"/>
      <c r="DE37" s="638"/>
      <c r="DF37" s="638"/>
      <c r="DG37" s="638"/>
      <c r="DH37" s="638"/>
      <c r="DI37" s="638"/>
      <c r="DJ37" s="638"/>
      <c r="DK37" s="638"/>
      <c r="DL37" s="638"/>
      <c r="DM37" s="638"/>
      <c r="DN37" s="638"/>
      <c r="DO37" s="638"/>
      <c r="DP37" s="638"/>
      <c r="DQ37" s="638"/>
      <c r="DR37" s="638"/>
      <c r="DS37" s="638"/>
      <c r="DT37" s="638"/>
      <c r="DU37" s="638"/>
      <c r="DV37" s="638"/>
      <c r="DW37" s="638"/>
      <c r="DX37" s="638"/>
      <c r="DY37" s="638"/>
      <c r="DZ37" s="638"/>
      <c r="EA37" s="638"/>
      <c r="EB37" s="638"/>
      <c r="EC37" s="638"/>
      <c r="ED37" s="638"/>
      <c r="EE37" s="638"/>
      <c r="EF37" s="638"/>
      <c r="EG37" s="638"/>
      <c r="EH37" s="638"/>
      <c r="EI37" s="638"/>
      <c r="EJ37" s="638"/>
      <c r="EK37" s="638"/>
      <c r="EL37" s="638"/>
      <c r="EM37" s="638"/>
      <c r="EN37" s="638"/>
      <c r="EO37" s="638"/>
      <c r="EP37" s="638"/>
      <c r="EQ37" s="638"/>
      <c r="ER37" s="638"/>
      <c r="ES37" s="638"/>
      <c r="ET37" s="638"/>
      <c r="EU37" s="638"/>
      <c r="EV37" s="638"/>
      <c r="EW37" s="638"/>
      <c r="EX37" s="638"/>
      <c r="EY37" s="638"/>
      <c r="EZ37" s="638"/>
      <c r="FA37" s="638"/>
      <c r="FB37" s="638"/>
      <c r="FC37" s="638"/>
      <c r="FD37" s="638"/>
      <c r="FE37" s="638"/>
      <c r="FF37" s="638"/>
      <c r="FG37" s="638"/>
      <c r="FH37" s="638"/>
      <c r="FI37" s="638"/>
      <c r="FJ37" s="638"/>
      <c r="FK37" s="638"/>
      <c r="FL37" s="638"/>
      <c r="FM37" s="638"/>
      <c r="FN37" s="638"/>
      <c r="FO37" s="638"/>
      <c r="FP37" s="638"/>
      <c r="FQ37" s="638"/>
      <c r="FR37" s="638"/>
      <c r="FS37" s="638"/>
      <c r="FT37" s="638"/>
      <c r="FU37" s="638"/>
      <c r="FV37" s="638"/>
      <c r="FW37" s="638"/>
      <c r="FX37" s="638"/>
      <c r="FY37" s="638"/>
      <c r="FZ37" s="638"/>
      <c r="GA37" s="638"/>
      <c r="GB37" s="638"/>
      <c r="GC37" s="638"/>
      <c r="GD37" s="638"/>
      <c r="GE37" s="638"/>
      <c r="GF37" s="638"/>
      <c r="GG37" s="638"/>
      <c r="GH37" s="638"/>
      <c r="GI37" s="638"/>
      <c r="GJ37" s="638"/>
      <c r="GK37" s="638"/>
      <c r="GL37" s="638"/>
      <c r="GM37" s="638"/>
      <c r="GN37" s="638"/>
      <c r="GO37" s="638"/>
      <c r="GP37" s="638"/>
      <c r="GQ37" s="638"/>
      <c r="GR37" s="638"/>
      <c r="GS37" s="638"/>
      <c r="GT37" s="638"/>
      <c r="GU37" s="638"/>
      <c r="GV37" s="638"/>
      <c r="GW37" s="638"/>
      <c r="GX37" s="638"/>
      <c r="GY37" s="638"/>
      <c r="GZ37" s="638"/>
      <c r="HA37" s="638"/>
      <c r="HB37" s="638"/>
      <c r="HC37" s="638"/>
      <c r="HD37" s="638"/>
      <c r="HE37" s="638"/>
      <c r="HF37" s="638"/>
      <c r="HG37" s="638"/>
      <c r="HH37" s="638"/>
      <c r="HI37" s="638"/>
      <c r="HJ37" s="638"/>
      <c r="HK37" s="638"/>
      <c r="HL37" s="638"/>
      <c r="HM37" s="638"/>
      <c r="HN37" s="638"/>
      <c r="HO37" s="638"/>
      <c r="HP37" s="638"/>
      <c r="HQ37" s="638"/>
      <c r="HR37" s="638"/>
      <c r="HS37" s="638"/>
      <c r="HT37" s="638"/>
      <c r="HU37" s="638"/>
      <c r="HV37" s="638"/>
      <c r="HW37" s="638"/>
      <c r="HX37" s="638"/>
      <c r="HY37" s="638"/>
      <c r="HZ37" s="638"/>
      <c r="IA37" s="638"/>
      <c r="IB37" s="638"/>
      <c r="IC37" s="638"/>
      <c r="ID37" s="638"/>
      <c r="IE37" s="638"/>
      <c r="IF37" s="638"/>
      <c r="IG37" s="638"/>
      <c r="IH37" s="638"/>
      <c r="II37" s="638"/>
      <c r="IJ37" s="638"/>
      <c r="IK37" s="638"/>
      <c r="IL37" s="638"/>
      <c r="IM37" s="638"/>
      <c r="IN37" s="638"/>
      <c r="IO37" s="638"/>
      <c r="IP37" s="638"/>
      <c r="IQ37" s="638"/>
      <c r="IR37" s="638"/>
      <c r="IS37" s="638"/>
      <c r="IT37" s="638"/>
      <c r="IU37" s="638"/>
      <c r="IV37" s="638"/>
    </row>
    <row r="38" spans="3:256" ht="15.75" customHeight="1">
      <c r="C38" s="640" t="s">
        <v>17</v>
      </c>
      <c r="G38" s="640" t="s">
        <v>17</v>
      </c>
      <c r="N38" s="638"/>
      <c r="O38" s="638"/>
      <c r="P38" s="638"/>
      <c r="Q38" s="638"/>
      <c r="R38" s="638"/>
      <c r="S38" s="638"/>
      <c r="T38" s="638"/>
      <c r="U38" s="638"/>
      <c r="V38" s="638"/>
      <c r="W38" s="638"/>
      <c r="X38" s="638"/>
      <c r="Y38" s="638"/>
      <c r="Z38" s="638"/>
      <c r="AA38" s="638"/>
      <c r="AB38" s="638"/>
      <c r="AC38" s="638"/>
      <c r="AD38" s="638"/>
      <c r="AE38" s="638"/>
      <c r="AF38" s="638"/>
      <c r="AG38" s="638"/>
      <c r="AH38" s="638"/>
      <c r="AI38" s="638"/>
      <c r="AJ38" s="638"/>
      <c r="AK38" s="638"/>
      <c r="AL38" s="638"/>
      <c r="AM38" s="638"/>
      <c r="AN38" s="638"/>
      <c r="AO38" s="638"/>
      <c r="AP38" s="638"/>
      <c r="AQ38" s="638"/>
      <c r="AR38" s="638"/>
      <c r="AS38" s="638"/>
      <c r="AT38" s="638"/>
      <c r="AU38" s="638"/>
      <c r="AV38" s="638"/>
      <c r="AW38" s="638"/>
      <c r="AX38" s="638"/>
      <c r="AY38" s="638"/>
      <c r="AZ38" s="638"/>
      <c r="BA38" s="638"/>
      <c r="BB38" s="638"/>
      <c r="BC38" s="638"/>
      <c r="BD38" s="638"/>
      <c r="BE38" s="638"/>
      <c r="BF38" s="638"/>
      <c r="BG38" s="638"/>
      <c r="BH38" s="638"/>
      <c r="BI38" s="638"/>
      <c r="BJ38" s="638"/>
      <c r="BK38" s="638"/>
      <c r="BL38" s="638"/>
      <c r="BM38" s="638"/>
      <c r="BN38" s="638"/>
      <c r="BO38" s="638"/>
      <c r="BP38" s="638"/>
      <c r="BQ38" s="638"/>
      <c r="BR38" s="638"/>
      <c r="BS38" s="638"/>
      <c r="BT38" s="638"/>
      <c r="BU38" s="638"/>
      <c r="BV38" s="638"/>
      <c r="BW38" s="638"/>
      <c r="BX38" s="638"/>
      <c r="BY38" s="638"/>
      <c r="BZ38" s="638"/>
      <c r="CA38" s="638"/>
      <c r="CB38" s="638"/>
      <c r="CC38" s="638"/>
      <c r="CD38" s="638"/>
      <c r="CE38" s="638"/>
      <c r="CF38" s="638"/>
      <c r="CG38" s="638"/>
      <c r="CH38" s="638"/>
      <c r="CI38" s="638"/>
      <c r="CJ38" s="638"/>
      <c r="CK38" s="638"/>
      <c r="CL38" s="638"/>
      <c r="CM38" s="638"/>
      <c r="CN38" s="638"/>
      <c r="CO38" s="638"/>
      <c r="CP38" s="638"/>
      <c r="CQ38" s="638"/>
      <c r="CR38" s="638"/>
      <c r="CS38" s="638"/>
      <c r="CT38" s="638"/>
      <c r="CU38" s="638"/>
      <c r="CV38" s="638"/>
      <c r="CW38" s="638"/>
      <c r="CX38" s="638"/>
      <c r="CY38" s="638"/>
      <c r="CZ38" s="638"/>
      <c r="DA38" s="638"/>
      <c r="DB38" s="638"/>
      <c r="DC38" s="638"/>
      <c r="DD38" s="638"/>
      <c r="DE38" s="638"/>
      <c r="DF38" s="638"/>
      <c r="DG38" s="638"/>
      <c r="DH38" s="638"/>
      <c r="DI38" s="638"/>
      <c r="DJ38" s="638"/>
      <c r="DK38" s="638"/>
      <c r="DL38" s="638"/>
      <c r="DM38" s="638"/>
      <c r="DN38" s="638"/>
      <c r="DO38" s="638"/>
      <c r="DP38" s="638"/>
      <c r="DQ38" s="638"/>
      <c r="DR38" s="638"/>
      <c r="DS38" s="638"/>
      <c r="DT38" s="638"/>
      <c r="DU38" s="638"/>
      <c r="DV38" s="638"/>
      <c r="DW38" s="638"/>
      <c r="DX38" s="638"/>
      <c r="DY38" s="638"/>
      <c r="DZ38" s="638"/>
      <c r="EA38" s="638"/>
      <c r="EB38" s="638"/>
      <c r="EC38" s="638"/>
      <c r="ED38" s="638"/>
      <c r="EE38" s="638"/>
      <c r="EF38" s="638"/>
      <c r="EG38" s="638"/>
      <c r="EH38" s="638"/>
      <c r="EI38" s="638"/>
      <c r="EJ38" s="638"/>
      <c r="EK38" s="638"/>
      <c r="EL38" s="638"/>
      <c r="EM38" s="638"/>
      <c r="EN38" s="638"/>
      <c r="EO38" s="638"/>
      <c r="EP38" s="638"/>
      <c r="EQ38" s="638"/>
      <c r="ER38" s="638"/>
      <c r="ES38" s="638"/>
      <c r="ET38" s="638"/>
      <c r="EU38" s="638"/>
      <c r="EV38" s="638"/>
      <c r="EW38" s="638"/>
      <c r="EX38" s="638"/>
      <c r="EY38" s="638"/>
      <c r="EZ38" s="638"/>
      <c r="FA38" s="638"/>
      <c r="FB38" s="638"/>
      <c r="FC38" s="638"/>
      <c r="FD38" s="638"/>
      <c r="FE38" s="638"/>
      <c r="FF38" s="638"/>
      <c r="FG38" s="638"/>
      <c r="FH38" s="638"/>
      <c r="FI38" s="638"/>
      <c r="FJ38" s="638"/>
      <c r="FK38" s="638"/>
      <c r="FL38" s="638"/>
      <c r="FM38" s="638"/>
      <c r="FN38" s="638"/>
      <c r="FO38" s="638"/>
      <c r="FP38" s="638"/>
      <c r="FQ38" s="638"/>
      <c r="FR38" s="638"/>
      <c r="FS38" s="638"/>
      <c r="FT38" s="638"/>
      <c r="FU38" s="638"/>
      <c r="FV38" s="638"/>
      <c r="FW38" s="638"/>
      <c r="FX38" s="638"/>
      <c r="FY38" s="638"/>
      <c r="FZ38" s="638"/>
      <c r="GA38" s="638"/>
      <c r="GB38" s="638"/>
      <c r="GC38" s="638"/>
      <c r="GD38" s="638"/>
      <c r="GE38" s="638"/>
      <c r="GF38" s="638"/>
      <c r="GG38" s="638"/>
      <c r="GH38" s="638"/>
      <c r="GI38" s="638"/>
      <c r="GJ38" s="638"/>
      <c r="GK38" s="638"/>
      <c r="GL38" s="638"/>
      <c r="GM38" s="638"/>
      <c r="GN38" s="638"/>
      <c r="GO38" s="638"/>
      <c r="GP38" s="638"/>
      <c r="GQ38" s="638"/>
      <c r="GR38" s="638"/>
      <c r="GS38" s="638"/>
      <c r="GT38" s="638"/>
      <c r="GU38" s="638"/>
      <c r="GV38" s="638"/>
      <c r="GW38" s="638"/>
      <c r="GX38" s="638"/>
      <c r="GY38" s="638"/>
      <c r="GZ38" s="638"/>
      <c r="HA38" s="638"/>
      <c r="HB38" s="638"/>
      <c r="HC38" s="638"/>
      <c r="HD38" s="638"/>
      <c r="HE38" s="638"/>
      <c r="HF38" s="638"/>
      <c r="HG38" s="638"/>
      <c r="HH38" s="638"/>
      <c r="HI38" s="638"/>
      <c r="HJ38" s="638"/>
      <c r="HK38" s="638"/>
      <c r="HL38" s="638"/>
      <c r="HM38" s="638"/>
      <c r="HN38" s="638"/>
      <c r="HO38" s="638"/>
      <c r="HP38" s="638"/>
      <c r="HQ38" s="638"/>
      <c r="HR38" s="638"/>
      <c r="HS38" s="638"/>
      <c r="HT38" s="638"/>
      <c r="HU38" s="638"/>
      <c r="HV38" s="638"/>
      <c r="HW38" s="638"/>
      <c r="HX38" s="638"/>
      <c r="HY38" s="638"/>
      <c r="HZ38" s="638"/>
      <c r="IA38" s="638"/>
      <c r="IB38" s="638"/>
      <c r="IC38" s="638"/>
      <c r="ID38" s="638"/>
      <c r="IE38" s="638"/>
      <c r="IF38" s="638"/>
      <c r="IG38" s="638"/>
      <c r="IH38" s="638"/>
      <c r="II38" s="638"/>
      <c r="IJ38" s="638"/>
      <c r="IK38" s="638"/>
      <c r="IL38" s="638"/>
      <c r="IM38" s="638"/>
      <c r="IN38" s="638"/>
      <c r="IO38" s="638"/>
      <c r="IP38" s="638"/>
      <c r="IQ38" s="638"/>
      <c r="IR38" s="638"/>
      <c r="IS38" s="638"/>
      <c r="IT38" s="638"/>
      <c r="IU38" s="638"/>
      <c r="IV38" s="638"/>
    </row>
    <row r="39" spans="3:7" ht="15.75" customHeight="1">
      <c r="C39" s="640" t="s">
        <v>140</v>
      </c>
      <c r="G39" s="640" t="s">
        <v>641</v>
      </c>
    </row>
    <row r="40" spans="3:7" ht="15.75" customHeight="1">
      <c r="C40" s="640" t="s">
        <v>141</v>
      </c>
      <c r="G40" s="640" t="s">
        <v>640</v>
      </c>
    </row>
    <row r="41" ht="15.75" customHeight="1">
      <c r="C41" s="640"/>
    </row>
    <row r="42" spans="2:256" ht="15.75" customHeight="1">
      <c r="B42" s="641" t="s">
        <v>142</v>
      </c>
      <c r="C42" s="641"/>
      <c r="D42" s="641"/>
      <c r="E42" s="641"/>
      <c r="F42" s="641"/>
      <c r="G42" s="641"/>
      <c r="H42" s="641"/>
      <c r="I42" s="641"/>
      <c r="J42" s="641"/>
      <c r="K42" s="641"/>
      <c r="L42" s="641"/>
      <c r="M42" s="641"/>
      <c r="N42" s="641"/>
      <c r="O42" s="641"/>
      <c r="P42" s="641"/>
      <c r="Q42" s="641"/>
      <c r="R42" s="641"/>
      <c r="S42" s="641"/>
      <c r="T42" s="641"/>
      <c r="U42" s="641"/>
      <c r="V42" s="641"/>
      <c r="W42" s="641"/>
      <c r="X42" s="641"/>
      <c r="Y42" s="641"/>
      <c r="Z42" s="641"/>
      <c r="AA42" s="641"/>
      <c r="AB42" s="641"/>
      <c r="AC42" s="641"/>
      <c r="AD42" s="641"/>
      <c r="AE42" s="641"/>
      <c r="AF42" s="641"/>
      <c r="AG42" s="641"/>
      <c r="AH42" s="641"/>
      <c r="AI42" s="641"/>
      <c r="AJ42" s="641"/>
      <c r="AK42" s="641"/>
      <c r="AL42" s="641"/>
      <c r="AM42" s="641"/>
      <c r="AN42" s="641"/>
      <c r="AO42" s="641"/>
      <c r="AP42" s="641"/>
      <c r="AQ42" s="641"/>
      <c r="AR42" s="641"/>
      <c r="AS42" s="641"/>
      <c r="AT42" s="641"/>
      <c r="AU42" s="641"/>
      <c r="AV42" s="641"/>
      <c r="AW42" s="641"/>
      <c r="AX42" s="641"/>
      <c r="AY42" s="641"/>
      <c r="AZ42" s="641"/>
      <c r="BA42" s="641"/>
      <c r="BB42" s="641"/>
      <c r="BC42" s="641"/>
      <c r="BD42" s="641"/>
      <c r="BE42" s="641"/>
      <c r="BF42" s="641"/>
      <c r="BG42" s="641"/>
      <c r="BH42" s="641"/>
      <c r="BI42" s="641"/>
      <c r="BJ42" s="641"/>
      <c r="BK42" s="641"/>
      <c r="BL42" s="641"/>
      <c r="BM42" s="641"/>
      <c r="BN42" s="641"/>
      <c r="BO42" s="641"/>
      <c r="BP42" s="641"/>
      <c r="BQ42" s="641"/>
      <c r="BR42" s="641"/>
      <c r="BS42" s="641"/>
      <c r="BT42" s="641"/>
      <c r="BU42" s="641"/>
      <c r="BV42" s="641"/>
      <c r="BW42" s="641"/>
      <c r="BX42" s="641"/>
      <c r="BY42" s="641"/>
      <c r="BZ42" s="641"/>
      <c r="CA42" s="641"/>
      <c r="CB42" s="641"/>
      <c r="CC42" s="641"/>
      <c r="CD42" s="641"/>
      <c r="CE42" s="641"/>
      <c r="CF42" s="641"/>
      <c r="CG42" s="641"/>
      <c r="CH42" s="641"/>
      <c r="CI42" s="641"/>
      <c r="CJ42" s="641"/>
      <c r="CK42" s="641"/>
      <c r="CL42" s="641"/>
      <c r="CM42" s="641"/>
      <c r="CN42" s="641"/>
      <c r="CO42" s="641"/>
      <c r="CP42" s="641"/>
      <c r="CQ42" s="641"/>
      <c r="CR42" s="641"/>
      <c r="CS42" s="641"/>
      <c r="CT42" s="641"/>
      <c r="CU42" s="641"/>
      <c r="CV42" s="641"/>
      <c r="CW42" s="641"/>
      <c r="CX42" s="641"/>
      <c r="CY42" s="641"/>
      <c r="CZ42" s="641"/>
      <c r="DA42" s="641"/>
      <c r="DB42" s="641"/>
      <c r="DC42" s="641"/>
      <c r="DD42" s="641"/>
      <c r="DE42" s="641"/>
      <c r="DF42" s="641"/>
      <c r="DG42" s="641"/>
      <c r="DH42" s="641"/>
      <c r="DI42" s="641"/>
      <c r="DJ42" s="641"/>
      <c r="DK42" s="641"/>
      <c r="DL42" s="641"/>
      <c r="DM42" s="641"/>
      <c r="DN42" s="641"/>
      <c r="DO42" s="641"/>
      <c r="DP42" s="641"/>
      <c r="DQ42" s="641"/>
      <c r="DR42" s="641"/>
      <c r="DS42" s="641"/>
      <c r="DT42" s="641"/>
      <c r="DU42" s="641"/>
      <c r="DV42" s="641"/>
      <c r="DW42" s="641"/>
      <c r="DX42" s="641"/>
      <c r="DY42" s="641"/>
      <c r="DZ42" s="641"/>
      <c r="EA42" s="641"/>
      <c r="EB42" s="641"/>
      <c r="EC42" s="641"/>
      <c r="ED42" s="641"/>
      <c r="EE42" s="641"/>
      <c r="EF42" s="641"/>
      <c r="EG42" s="641"/>
      <c r="EH42" s="641"/>
      <c r="EI42" s="641"/>
      <c r="EJ42" s="641"/>
      <c r="EK42" s="641"/>
      <c r="EL42" s="641"/>
      <c r="EM42" s="641"/>
      <c r="EN42" s="641"/>
      <c r="EO42" s="641"/>
      <c r="EP42" s="641"/>
      <c r="EQ42" s="641"/>
      <c r="ER42" s="641"/>
      <c r="ES42" s="641"/>
      <c r="ET42" s="641"/>
      <c r="EU42" s="641"/>
      <c r="EV42" s="641"/>
      <c r="EW42" s="641"/>
      <c r="EX42" s="641"/>
      <c r="EY42" s="641"/>
      <c r="EZ42" s="641"/>
      <c r="FA42" s="641"/>
      <c r="FB42" s="641"/>
      <c r="FC42" s="641"/>
      <c r="FD42" s="641"/>
      <c r="FE42" s="641"/>
      <c r="FF42" s="641"/>
      <c r="FG42" s="641"/>
      <c r="FH42" s="641"/>
      <c r="FI42" s="641"/>
      <c r="FJ42" s="641"/>
      <c r="FK42" s="641"/>
      <c r="FL42" s="641"/>
      <c r="FM42" s="641"/>
      <c r="FN42" s="641"/>
      <c r="FO42" s="641"/>
      <c r="FP42" s="641"/>
      <c r="FQ42" s="641"/>
      <c r="FR42" s="641"/>
      <c r="FS42" s="641"/>
      <c r="FT42" s="641"/>
      <c r="FU42" s="641"/>
      <c r="FV42" s="641"/>
      <c r="FW42" s="641"/>
      <c r="FX42" s="641"/>
      <c r="FY42" s="641"/>
      <c r="FZ42" s="641"/>
      <c r="GA42" s="641"/>
      <c r="GB42" s="641"/>
      <c r="GC42" s="641"/>
      <c r="GD42" s="641"/>
      <c r="GE42" s="641"/>
      <c r="GF42" s="641"/>
      <c r="GG42" s="641"/>
      <c r="GH42" s="641"/>
      <c r="GI42" s="641"/>
      <c r="GJ42" s="641"/>
      <c r="GK42" s="641"/>
      <c r="GL42" s="641"/>
      <c r="GM42" s="641"/>
      <c r="GN42" s="641"/>
      <c r="GO42" s="641"/>
      <c r="GP42" s="641"/>
      <c r="GQ42" s="641"/>
      <c r="GR42" s="641"/>
      <c r="GS42" s="641"/>
      <c r="GT42" s="641"/>
      <c r="GU42" s="641"/>
      <c r="GV42" s="641"/>
      <c r="GW42" s="641"/>
      <c r="GX42" s="641"/>
      <c r="GY42" s="641"/>
      <c r="GZ42" s="641"/>
      <c r="HA42" s="641"/>
      <c r="HB42" s="641"/>
      <c r="HC42" s="641"/>
      <c r="HD42" s="641"/>
      <c r="HE42" s="641"/>
      <c r="HF42" s="641"/>
      <c r="HG42" s="641"/>
      <c r="HH42" s="641"/>
      <c r="HI42" s="641"/>
      <c r="HJ42" s="641"/>
      <c r="HK42" s="641"/>
      <c r="HL42" s="641"/>
      <c r="HM42" s="641"/>
      <c r="HN42" s="641"/>
      <c r="HO42" s="641"/>
      <c r="HP42" s="641"/>
      <c r="HQ42" s="641"/>
      <c r="HR42" s="641"/>
      <c r="HS42" s="641"/>
      <c r="HT42" s="641"/>
      <c r="HU42" s="641"/>
      <c r="HV42" s="641"/>
      <c r="HW42" s="641"/>
      <c r="HX42" s="641"/>
      <c r="HY42" s="641"/>
      <c r="HZ42" s="641"/>
      <c r="IA42" s="641"/>
      <c r="IB42" s="641"/>
      <c r="IC42" s="641"/>
      <c r="ID42" s="641"/>
      <c r="IE42" s="641"/>
      <c r="IF42" s="641"/>
      <c r="IG42" s="641"/>
      <c r="IH42" s="641"/>
      <c r="II42" s="641"/>
      <c r="IJ42" s="641"/>
      <c r="IK42" s="641"/>
      <c r="IL42" s="641"/>
      <c r="IM42" s="641"/>
      <c r="IN42" s="641"/>
      <c r="IO42" s="641"/>
      <c r="IP42" s="641"/>
      <c r="IQ42" s="641"/>
      <c r="IR42" s="641"/>
      <c r="IS42" s="641"/>
      <c r="IT42" s="641"/>
      <c r="IU42" s="641"/>
      <c r="IV42" s="641"/>
    </row>
    <row r="43" ht="15.75" customHeight="1">
      <c r="C43" s="642" t="s">
        <v>629</v>
      </c>
    </row>
    <row r="44" ht="15.75" customHeight="1">
      <c r="C44" s="643" t="s">
        <v>27</v>
      </c>
    </row>
    <row r="45" ht="15.75" customHeight="1"/>
  </sheetData>
  <sheetProtection/>
  <mergeCells count="15">
    <mergeCell ref="C26:M26"/>
    <mergeCell ref="C28:M28"/>
    <mergeCell ref="C30:M30"/>
    <mergeCell ref="C14:M14"/>
    <mergeCell ref="C16:M16"/>
    <mergeCell ref="C18:M18"/>
    <mergeCell ref="C20:M20"/>
    <mergeCell ref="C22:M22"/>
    <mergeCell ref="C24:M24"/>
    <mergeCell ref="B2:M2"/>
    <mergeCell ref="B3:M3"/>
    <mergeCell ref="B5:M5"/>
    <mergeCell ref="C7:M7"/>
    <mergeCell ref="C9:M9"/>
    <mergeCell ref="C12:M12"/>
  </mergeCells>
  <printOptions/>
  <pageMargins left="0.7" right="0.7" top="0.75" bottom="0.75" header="0.3" footer="0.3"/>
  <pageSetup horizontalDpi="600" verticalDpi="600" orientation="portrait" scale="71" r:id="rId2"/>
  <drawing r:id="rId1"/>
</worksheet>
</file>

<file path=xl/worksheets/sheet3.xml><?xml version="1.0" encoding="utf-8"?>
<worksheet xmlns="http://schemas.openxmlformats.org/spreadsheetml/2006/main" xmlns:r="http://schemas.openxmlformats.org/officeDocument/2006/relationships">
  <sheetPr>
    <tabColor theme="6" tint="0.39998000860214233"/>
  </sheetPr>
  <dimension ref="B1:G53"/>
  <sheetViews>
    <sheetView showGridLines="0" zoomScaleSheetLayoutView="100" zoomScalePageLayoutView="0" workbookViewId="0" topLeftCell="A1">
      <selection activeCell="C10" sqref="C10"/>
    </sheetView>
  </sheetViews>
  <sheetFormatPr defaultColWidth="9.00390625" defaultRowHeight="15.75"/>
  <cols>
    <col min="1" max="1" width="4.50390625" style="21" customWidth="1"/>
    <col min="2" max="2" width="20.25390625" style="21" customWidth="1"/>
    <col min="3" max="3" width="18.625" style="21" customWidth="1"/>
    <col min="4" max="4" width="7.875" style="21" customWidth="1"/>
    <col min="5" max="7" width="13.125" style="21" customWidth="1"/>
    <col min="8" max="8" width="2.625" style="21" customWidth="1"/>
    <col min="9" max="16384" width="9.00390625" style="21" customWidth="1"/>
  </cols>
  <sheetData>
    <row r="1" spans="3:5" s="25" customFormat="1" ht="15.75" customHeight="1">
      <c r="C1" s="675"/>
      <c r="D1" s="675"/>
      <c r="E1" s="675"/>
    </row>
    <row r="2" spans="2:7" s="22" customFormat="1" ht="15.75" customHeight="1">
      <c r="B2" s="679" t="str">
        <f>IF((Cover!$E$15=" "),LookUpData!$A$32,(LookUpData!$A$32&amp;"  "&amp;Cover!$E$15))</f>
        <v>Annual Report of:  </v>
      </c>
      <c r="C2" s="679"/>
      <c r="D2" s="679"/>
      <c r="E2" s="676" t="str">
        <f>IF((Cover!$G$26="Select a Year"),LookUpData!$A$33,(LookUpData!$A$34&amp;" "&amp;Cover!$G$26))</f>
        <v>For the period ending:</v>
      </c>
      <c r="F2" s="676" t="str">
        <f>IF((Cover!I$15=" "),LookUpData!E32,(LookUpData!E32&amp;"  "&amp;Cover!I$15))</f>
        <v>  </v>
      </c>
      <c r="G2" s="676" t="str">
        <f>IF((Cover!J$15=" "),LookUpData!F32,(LookUpData!F32&amp;"  "&amp;Cover!J$15))</f>
        <v>  </v>
      </c>
    </row>
    <row r="3" s="22" customFormat="1" ht="15.75" customHeight="1"/>
    <row r="4" s="22" customFormat="1" ht="15.75" customHeight="1"/>
    <row r="5" s="22" customFormat="1" ht="15.75" customHeight="1"/>
    <row r="6" spans="2:7" ht="25.5">
      <c r="B6" s="678" t="s">
        <v>145</v>
      </c>
      <c r="C6" s="678"/>
      <c r="D6" s="678"/>
      <c r="E6" s="678"/>
      <c r="F6" s="678"/>
      <c r="G6" s="678"/>
    </row>
    <row r="7" s="23" customFormat="1" ht="16.5"/>
    <row r="8" s="23" customFormat="1" ht="16.5"/>
    <row r="9" s="23" customFormat="1" ht="16.5"/>
    <row r="10" spans="2:4" s="23" customFormat="1" ht="16.5">
      <c r="B10" s="24" t="s">
        <v>148</v>
      </c>
      <c r="C10" s="317"/>
      <c r="D10" s="23" t="s">
        <v>146</v>
      </c>
    </row>
    <row r="11" spans="2:6" s="23" customFormat="1" ht="16.5">
      <c r="B11" s="24" t="s">
        <v>149</v>
      </c>
      <c r="C11" s="677"/>
      <c r="D11" s="677"/>
      <c r="E11" s="677"/>
      <c r="F11" s="23" t="s">
        <v>146</v>
      </c>
    </row>
    <row r="12" s="23" customFormat="1" ht="16.5"/>
    <row r="13" s="23" customFormat="1" ht="16.5"/>
    <row r="14" s="23" customFormat="1" ht="16.5"/>
    <row r="15" s="23" customFormat="1" ht="16.5"/>
    <row r="16" spans="2:7" s="23" customFormat="1" ht="16.5">
      <c r="B16" s="23" t="s">
        <v>147</v>
      </c>
      <c r="C16" s="677"/>
      <c r="D16" s="677"/>
      <c r="E16" s="677"/>
      <c r="F16" s="677"/>
      <c r="G16" s="23" t="s">
        <v>272</v>
      </c>
    </row>
    <row r="17" spans="3:6" s="23" customFormat="1" ht="12" customHeight="1">
      <c r="C17" s="674" t="s">
        <v>273</v>
      </c>
      <c r="D17" s="674"/>
      <c r="E17" s="674"/>
      <c r="F17" s="674"/>
    </row>
    <row r="18" spans="2:7" s="23" customFormat="1" ht="16.5">
      <c r="B18" s="677"/>
      <c r="C18" s="677"/>
      <c r="D18" s="677"/>
      <c r="E18" s="677"/>
      <c r="F18" s="677"/>
      <c r="G18" s="23" t="s">
        <v>150</v>
      </c>
    </row>
    <row r="19" spans="2:6" s="23" customFormat="1" ht="12.75" customHeight="1">
      <c r="B19" s="672" t="s">
        <v>273</v>
      </c>
      <c r="C19" s="672"/>
      <c r="D19" s="672"/>
      <c r="E19" s="672"/>
      <c r="F19" s="672"/>
    </row>
    <row r="20" s="23" customFormat="1" ht="16.5">
      <c r="B20" s="23" t="str">
        <f>IF((Cover!E$15=" "),", on our oath servally say that the foregoing",(Cover!E$15&amp;""&amp;LookUpData!A$35))</f>
        <v>, on our oath servally say that the</v>
      </c>
    </row>
    <row r="21" s="23" customFormat="1" ht="16.5">
      <c r="B21" s="77" t="s">
        <v>324</v>
      </c>
    </row>
    <row r="22" s="23" customFormat="1" ht="16.5">
      <c r="B22" s="77" t="s">
        <v>325</v>
      </c>
    </row>
    <row r="23" s="23" customFormat="1" ht="16.5">
      <c r="B23" s="77" t="s">
        <v>151</v>
      </c>
    </row>
    <row r="24" s="23" customFormat="1" ht="16.5">
      <c r="B24" s="77" t="s">
        <v>152</v>
      </c>
    </row>
    <row r="25" s="23" customFormat="1" ht="16.5">
      <c r="B25" s="77" t="s">
        <v>153</v>
      </c>
    </row>
    <row r="26" s="23" customFormat="1" ht="16.5">
      <c r="B26" s="77" t="s">
        <v>154</v>
      </c>
    </row>
    <row r="27" s="23" customFormat="1" ht="16.5">
      <c r="B27" s="77" t="s">
        <v>155</v>
      </c>
    </row>
    <row r="28" s="23" customFormat="1" ht="16.5">
      <c r="B28" s="77" t="s">
        <v>156</v>
      </c>
    </row>
    <row r="29" s="23" customFormat="1" ht="16.5"/>
    <row r="30" s="23" customFormat="1" ht="16.5"/>
    <row r="31" s="23" customFormat="1" ht="16.5"/>
    <row r="32" spans="3:7" s="23" customFormat="1" ht="16.5">
      <c r="C32" s="78"/>
      <c r="D32" s="78"/>
      <c r="E32" s="78"/>
      <c r="F32" s="78"/>
      <c r="G32" s="78"/>
    </row>
    <row r="33" spans="3:7" s="23" customFormat="1" ht="16.5">
      <c r="C33" s="673"/>
      <c r="D33" s="673"/>
      <c r="E33" s="673"/>
      <c r="F33" s="673"/>
      <c r="G33" s="673"/>
    </row>
    <row r="34" spans="3:7" s="23" customFormat="1" ht="12.75" customHeight="1">
      <c r="C34" s="674" t="s">
        <v>326</v>
      </c>
      <c r="D34" s="674"/>
      <c r="E34" s="674"/>
      <c r="F34" s="674"/>
      <c r="G34" s="674"/>
    </row>
    <row r="35" spans="3:7" s="23" customFormat="1" ht="16.5">
      <c r="C35" s="78"/>
      <c r="D35" s="78"/>
      <c r="E35" s="78"/>
      <c r="F35" s="78"/>
      <c r="G35" s="78"/>
    </row>
    <row r="36" spans="3:7" s="23" customFormat="1" ht="16.5">
      <c r="C36" s="78"/>
      <c r="D36" s="78"/>
      <c r="E36" s="78"/>
      <c r="F36" s="78"/>
      <c r="G36" s="78"/>
    </row>
    <row r="37" spans="3:7" s="23" customFormat="1" ht="16.5">
      <c r="C37" s="78"/>
      <c r="D37" s="78"/>
      <c r="E37" s="78"/>
      <c r="F37" s="78"/>
      <c r="G37" s="78"/>
    </row>
    <row r="38" spans="3:7" s="23" customFormat="1" ht="16.5">
      <c r="C38" s="673"/>
      <c r="D38" s="673"/>
      <c r="E38" s="673"/>
      <c r="F38" s="673"/>
      <c r="G38" s="673"/>
    </row>
    <row r="39" spans="3:7" s="23" customFormat="1" ht="12.75" customHeight="1">
      <c r="C39" s="674" t="s">
        <v>326</v>
      </c>
      <c r="D39" s="674"/>
      <c r="E39" s="674"/>
      <c r="F39" s="674"/>
      <c r="G39" s="674"/>
    </row>
    <row r="40" s="23" customFormat="1" ht="16.5"/>
    <row r="41" s="23" customFormat="1" ht="16.5"/>
    <row r="42" s="23" customFormat="1" ht="16.5">
      <c r="B42" s="23" t="s">
        <v>157</v>
      </c>
    </row>
    <row r="43" spans="2:3" s="23" customFormat="1" ht="16.5">
      <c r="B43" s="23" t="s">
        <v>163</v>
      </c>
      <c r="C43" s="277"/>
    </row>
    <row r="44" s="23" customFormat="1" ht="16.5">
      <c r="B44" s="26"/>
    </row>
    <row r="45" s="23" customFormat="1" ht="16.5"/>
    <row r="46" spans="2:3" s="23" customFormat="1" ht="16.5">
      <c r="B46" s="79"/>
      <c r="C46" s="79"/>
    </row>
    <row r="47" spans="2:3" s="23" customFormat="1" ht="16.5">
      <c r="B47" s="671"/>
      <c r="C47" s="671"/>
    </row>
    <row r="48" spans="2:3" s="23" customFormat="1" ht="16.5">
      <c r="B48" s="79" t="s">
        <v>158</v>
      </c>
      <c r="C48" s="79"/>
    </row>
    <row r="49" spans="2:3" s="23" customFormat="1" ht="16.5">
      <c r="B49" s="79"/>
      <c r="C49" s="79"/>
    </row>
    <row r="50" spans="2:3" s="23" customFormat="1" ht="16.5">
      <c r="B50" s="79"/>
      <c r="C50" s="79"/>
    </row>
    <row r="51" spans="2:3" s="23" customFormat="1" ht="16.5">
      <c r="B51" s="670"/>
      <c r="C51" s="671"/>
    </row>
    <row r="52" spans="2:3" s="23" customFormat="1" ht="16.5">
      <c r="B52" s="79" t="s">
        <v>159</v>
      </c>
      <c r="C52" s="79"/>
    </row>
    <row r="53" spans="2:3" s="23" customFormat="1" ht="16.5">
      <c r="B53" s="79"/>
      <c r="C53" s="79"/>
    </row>
    <row r="54" s="23" customFormat="1" ht="16.5"/>
    <row r="55" s="23" customFormat="1" ht="16.5"/>
    <row r="56" s="23" customFormat="1" ht="16.5"/>
    <row r="57" s="23" customFormat="1" ht="16.5"/>
    <row r="58" s="23" customFormat="1" ht="16.5"/>
    <row r="59" s="23" customFormat="1" ht="16.5"/>
    <row r="60" s="23" customFormat="1" ht="16.5"/>
    <row r="61" s="23" customFormat="1" ht="16.5"/>
    <row r="62" s="23" customFormat="1" ht="16.5"/>
    <row r="63" s="23" customFormat="1" ht="16.5"/>
    <row r="64" s="23" customFormat="1" ht="16.5"/>
    <row r="65" s="23" customFormat="1" ht="16.5"/>
    <row r="66" s="23" customFormat="1" ht="16.5"/>
    <row r="67" s="23" customFormat="1" ht="16.5"/>
    <row r="68" s="23" customFormat="1" ht="16.5"/>
    <row r="69" s="23" customFormat="1" ht="16.5"/>
    <row r="70" s="23" customFormat="1" ht="16.5"/>
    <row r="71" s="23" customFormat="1" ht="16.5"/>
    <row r="72" s="23" customFormat="1" ht="16.5"/>
    <row r="73" s="23" customFormat="1" ht="16.5"/>
    <row r="74" s="23" customFormat="1" ht="16.5"/>
    <row r="75" s="23" customFormat="1" ht="16.5"/>
    <row r="76" s="23" customFormat="1" ht="16.5"/>
    <row r="77" s="23" customFormat="1" ht="16.5"/>
    <row r="78" s="23" customFormat="1" ht="16.5"/>
    <row r="79" s="23" customFormat="1" ht="16.5"/>
    <row r="80" s="23" customFormat="1" ht="16.5"/>
    <row r="81" s="23" customFormat="1" ht="16.5"/>
    <row r="82" s="23" customFormat="1" ht="16.5"/>
    <row r="83" s="23" customFormat="1" ht="16.5"/>
    <row r="84" s="23" customFormat="1" ht="16.5"/>
    <row r="85" s="23" customFormat="1" ht="16.5"/>
    <row r="86" s="23" customFormat="1" ht="16.5"/>
    <row r="87" s="23" customFormat="1" ht="16.5"/>
    <row r="88" s="23" customFormat="1" ht="16.5"/>
    <row r="89" s="23" customFormat="1" ht="16.5"/>
    <row r="90" s="23" customFormat="1" ht="16.5"/>
    <row r="91" s="23" customFormat="1" ht="16.5"/>
    <row r="92" s="23" customFormat="1" ht="16.5"/>
    <row r="93" s="23" customFormat="1" ht="16.5"/>
    <row r="94" s="23" customFormat="1" ht="16.5"/>
    <row r="95" s="23" customFormat="1" ht="16.5"/>
    <row r="96" s="23" customFormat="1" ht="16.5"/>
    <row r="97" s="23" customFormat="1" ht="16.5"/>
    <row r="98" s="23" customFormat="1" ht="16.5"/>
    <row r="99" s="23" customFormat="1" ht="16.5"/>
    <row r="100" s="23" customFormat="1" ht="16.5"/>
    <row r="101" s="23" customFormat="1" ht="16.5"/>
    <row r="102" s="23" customFormat="1" ht="16.5"/>
    <row r="103" s="23" customFormat="1" ht="16.5"/>
    <row r="104" s="23" customFormat="1" ht="16.5"/>
    <row r="105" s="23" customFormat="1" ht="16.5"/>
    <row r="106" s="23" customFormat="1" ht="16.5"/>
    <row r="107" s="23" customFormat="1" ht="16.5"/>
    <row r="108" s="23" customFormat="1" ht="16.5"/>
    <row r="109" s="23" customFormat="1" ht="16.5"/>
    <row r="110" s="23" customFormat="1" ht="16.5"/>
    <row r="111" s="23" customFormat="1" ht="16.5"/>
    <row r="112" s="23" customFormat="1" ht="16.5"/>
    <row r="113" s="23" customFormat="1" ht="16.5"/>
    <row r="114" s="23" customFormat="1" ht="16.5"/>
    <row r="115" s="23" customFormat="1" ht="16.5"/>
    <row r="116" s="23" customFormat="1" ht="16.5"/>
    <row r="117" s="23" customFormat="1" ht="16.5"/>
    <row r="118" s="23" customFormat="1" ht="16.5"/>
    <row r="119" s="23" customFormat="1" ht="16.5"/>
    <row r="120" s="23" customFormat="1" ht="16.5"/>
    <row r="121" s="23" customFormat="1" ht="16.5"/>
    <row r="122" s="23" customFormat="1" ht="16.5"/>
    <row r="123" s="23" customFormat="1" ht="16.5"/>
    <row r="124" s="23" customFormat="1" ht="16.5"/>
    <row r="125" s="23" customFormat="1" ht="16.5"/>
    <row r="126" s="23" customFormat="1" ht="16.5"/>
    <row r="127" s="23" customFormat="1" ht="16.5"/>
    <row r="128" s="23" customFormat="1" ht="16.5"/>
    <row r="129" s="23" customFormat="1" ht="16.5"/>
    <row r="130" s="23" customFormat="1" ht="16.5"/>
    <row r="131" s="23" customFormat="1" ht="16.5"/>
    <row r="132" s="23" customFormat="1" ht="16.5"/>
    <row r="133" s="23" customFormat="1" ht="16.5"/>
    <row r="134" s="23" customFormat="1" ht="16.5"/>
    <row r="135" s="23" customFormat="1" ht="16.5"/>
    <row r="136" s="23" customFormat="1" ht="16.5"/>
    <row r="137" s="23" customFormat="1" ht="16.5"/>
    <row r="138" s="23" customFormat="1" ht="16.5"/>
    <row r="139" s="23" customFormat="1" ht="16.5"/>
    <row r="140" s="23" customFormat="1" ht="16.5"/>
    <row r="141" s="23" customFormat="1" ht="16.5"/>
    <row r="142" s="23" customFormat="1" ht="16.5"/>
    <row r="143" s="23" customFormat="1" ht="16.5"/>
    <row r="144" s="23" customFormat="1" ht="16.5"/>
    <row r="145" s="23" customFormat="1" ht="16.5"/>
    <row r="146" s="23" customFormat="1" ht="16.5"/>
    <row r="147" s="23" customFormat="1" ht="16.5"/>
    <row r="148" s="23" customFormat="1" ht="16.5"/>
    <row r="149" s="23" customFormat="1" ht="16.5"/>
    <row r="150" s="23" customFormat="1" ht="16.5"/>
    <row r="151" s="23" customFormat="1" ht="16.5"/>
    <row r="152" s="23" customFormat="1" ht="16.5"/>
    <row r="153" s="23" customFormat="1" ht="16.5"/>
    <row r="154" s="23" customFormat="1" ht="16.5"/>
    <row r="155" s="23" customFormat="1" ht="16.5"/>
    <row r="156" s="23" customFormat="1" ht="16.5"/>
    <row r="157" s="23" customFormat="1" ht="16.5"/>
    <row r="158" s="23" customFormat="1" ht="16.5"/>
    <row r="159" s="23" customFormat="1" ht="16.5"/>
    <row r="160" s="23" customFormat="1" ht="16.5"/>
    <row r="161" s="23" customFormat="1" ht="16.5"/>
    <row r="162" s="23" customFormat="1" ht="16.5"/>
    <row r="163" s="23" customFormat="1" ht="16.5"/>
    <row r="164" s="23" customFormat="1" ht="16.5"/>
    <row r="165" s="23" customFormat="1" ht="16.5"/>
    <row r="166" s="23" customFormat="1" ht="16.5"/>
    <row r="167" s="23" customFormat="1" ht="16.5"/>
    <row r="168" s="23" customFormat="1" ht="16.5"/>
    <row r="169" s="23" customFormat="1" ht="16.5"/>
    <row r="170" s="23" customFormat="1" ht="16.5"/>
    <row r="171" s="23" customFormat="1" ht="16.5"/>
    <row r="172" s="23" customFormat="1" ht="16.5"/>
    <row r="173" s="23" customFormat="1" ht="16.5"/>
    <row r="174" s="23" customFormat="1" ht="16.5"/>
    <row r="175" s="23" customFormat="1" ht="16.5"/>
    <row r="176" s="23" customFormat="1" ht="16.5"/>
    <row r="177" s="23" customFormat="1" ht="16.5"/>
    <row r="178" s="23" customFormat="1" ht="16.5"/>
  </sheetData>
  <sheetProtection password="CD68" sheet="1" selectLockedCells="1"/>
  <mergeCells count="15">
    <mergeCell ref="C1:E1"/>
    <mergeCell ref="E2:G2"/>
    <mergeCell ref="C16:F16"/>
    <mergeCell ref="B6:G6"/>
    <mergeCell ref="B18:F18"/>
    <mergeCell ref="B2:D2"/>
    <mergeCell ref="C17:F17"/>
    <mergeCell ref="C11:E11"/>
    <mergeCell ref="B51:C51"/>
    <mergeCell ref="B47:C47"/>
    <mergeCell ref="B19:F19"/>
    <mergeCell ref="C33:G33"/>
    <mergeCell ref="C34:G34"/>
    <mergeCell ref="C38:G38"/>
    <mergeCell ref="C39:G39"/>
  </mergeCells>
  <printOptions horizontalCentered="1"/>
  <pageMargins left="0.5" right="0.7" top="0.5" bottom="0.5" header="0.5" footer="0.5"/>
  <pageSetup horizontalDpi="600" verticalDpi="600" orientation="portrait" scale="80" r:id="rId1"/>
  <headerFooter>
    <oddFooter>&amp;C&amp;9Page: &amp;P of  &amp;N&amp;R&amp;9(Rev. Mar/2010)</oddFooter>
  </headerFooter>
</worksheet>
</file>

<file path=xl/worksheets/sheet4.xml><?xml version="1.0" encoding="utf-8"?>
<worksheet xmlns="http://schemas.openxmlformats.org/spreadsheetml/2006/main" xmlns:r="http://schemas.openxmlformats.org/officeDocument/2006/relationships">
  <sheetPr>
    <tabColor theme="6" tint="0.39998000860214233"/>
  </sheetPr>
  <dimension ref="B1:M55"/>
  <sheetViews>
    <sheetView showGridLines="0" zoomScaleSheetLayoutView="100" zoomScalePageLayoutView="0" workbookViewId="0" topLeftCell="A1">
      <selection activeCell="G8" sqref="G8:J8"/>
    </sheetView>
  </sheetViews>
  <sheetFormatPr defaultColWidth="9.00390625" defaultRowHeight="15.75" customHeight="1"/>
  <cols>
    <col min="1" max="1" width="2.625" style="27" customWidth="1"/>
    <col min="2" max="2" width="3.625" style="28" customWidth="1"/>
    <col min="3" max="3" width="9.625" style="27" customWidth="1"/>
    <col min="4" max="4" width="4.625" style="27" customWidth="1"/>
    <col min="5" max="7" width="8.625" style="27" customWidth="1"/>
    <col min="8" max="8" width="8.50390625" style="27" customWidth="1"/>
    <col min="9" max="9" width="9.375" style="27" customWidth="1"/>
    <col min="10" max="10" width="8.875" style="27" customWidth="1"/>
    <col min="11" max="11" width="12.25390625" style="27" customWidth="1"/>
    <col min="12" max="12" width="12.625" style="27" customWidth="1"/>
    <col min="13" max="13" width="15.125" style="27" customWidth="1"/>
    <col min="14" max="14" width="2.625" style="27" customWidth="1"/>
    <col min="15" max="18" width="9.00390625" style="27" customWidth="1"/>
    <col min="19" max="16384" width="9.00390625" style="27" customWidth="1"/>
  </cols>
  <sheetData>
    <row r="1" spans="4:12" ht="15.75" customHeight="1">
      <c r="D1" s="686" t="s">
        <v>164</v>
      </c>
      <c r="E1" s="686"/>
      <c r="F1" s="686"/>
      <c r="G1" s="686"/>
      <c r="H1" s="686"/>
      <c r="I1" s="686"/>
      <c r="J1" s="686"/>
      <c r="K1" s="686"/>
      <c r="L1" s="686"/>
    </row>
    <row r="2" ht="13.5" customHeight="1"/>
    <row r="3" spans="4:12" ht="15.75" customHeight="1">
      <c r="D3" s="687" t="s">
        <v>617</v>
      </c>
      <c r="E3" s="687"/>
      <c r="F3" s="687"/>
      <c r="G3" s="687"/>
      <c r="H3" s="687"/>
      <c r="I3" s="687"/>
      <c r="J3" s="687"/>
      <c r="K3" s="687"/>
      <c r="L3" s="687"/>
    </row>
    <row r="4" spans="4:12" ht="33" customHeight="1">
      <c r="D4" s="500"/>
      <c r="E4" s="500"/>
      <c r="F4" s="501"/>
      <c r="G4" s="689" t="str">
        <f>Cover!$F$6</f>
        <v>Select Company Size</v>
      </c>
      <c r="H4" s="689"/>
      <c r="I4" s="689"/>
      <c r="J4" s="689"/>
      <c r="K4" s="501"/>
      <c r="L4" s="500"/>
    </row>
    <row r="5" ht="10.5" customHeight="1"/>
    <row r="6" spans="2:12" ht="15.75" customHeight="1">
      <c r="B6" s="322"/>
      <c r="D6" s="688" t="s">
        <v>165</v>
      </c>
      <c r="E6" s="688"/>
      <c r="F6" s="688"/>
      <c r="G6" s="688"/>
      <c r="H6" s="688"/>
      <c r="I6" s="688"/>
      <c r="J6" s="688"/>
      <c r="K6" s="688"/>
      <c r="L6" s="688"/>
    </row>
    <row r="7" ht="12.75" customHeight="1">
      <c r="B7" s="322"/>
    </row>
    <row r="8" spans="2:12" ht="15.75" customHeight="1">
      <c r="B8" s="148" t="s">
        <v>20</v>
      </c>
      <c r="C8" s="27" t="s">
        <v>166</v>
      </c>
      <c r="D8" s="502"/>
      <c r="E8" s="502"/>
      <c r="F8" s="502"/>
      <c r="G8" s="695">
        <f>IF(Cover!G26="Select a Year","",LookUpData!A40&amp;" "&amp;Cover!G26)</f>
      </c>
      <c r="H8" s="695"/>
      <c r="I8" s="695"/>
      <c r="J8" s="695"/>
      <c r="K8" s="502"/>
      <c r="L8" s="502"/>
    </row>
    <row r="9" spans="2:12" ht="15.75" customHeight="1">
      <c r="B9" s="322"/>
      <c r="D9" s="502"/>
      <c r="E9" s="502"/>
      <c r="F9" s="502"/>
      <c r="G9" s="502"/>
      <c r="H9" s="502"/>
      <c r="I9" s="502"/>
      <c r="J9" s="502"/>
      <c r="K9" s="502"/>
      <c r="L9" s="502"/>
    </row>
    <row r="10" spans="2:12" ht="15.75" customHeight="1">
      <c r="B10" s="148" t="s">
        <v>21</v>
      </c>
      <c r="C10" s="322" t="s">
        <v>169</v>
      </c>
      <c r="D10" s="696">
        <f>IF(Cover!$E$15="","",Cover!$E$15)</f>
      </c>
      <c r="E10" s="696"/>
      <c r="F10" s="696"/>
      <c r="G10" s="696"/>
      <c r="H10" s="696"/>
      <c r="I10" s="696"/>
      <c r="J10" s="696"/>
      <c r="K10" s="696"/>
      <c r="L10" s="696"/>
    </row>
    <row r="11" ht="15.75" customHeight="1">
      <c r="B11" s="322"/>
    </row>
    <row r="12" spans="2:12" ht="15.75" customHeight="1">
      <c r="B12" s="148" t="s">
        <v>131</v>
      </c>
      <c r="C12" s="322" t="s">
        <v>23</v>
      </c>
      <c r="D12" s="681"/>
      <c r="E12" s="682"/>
      <c r="F12" s="682"/>
      <c r="G12" s="682"/>
      <c r="H12" s="682"/>
      <c r="I12" s="682"/>
      <c r="J12" s="682"/>
      <c r="K12" s="682"/>
      <c r="L12" s="682"/>
    </row>
    <row r="13" spans="2:13" ht="15.75" customHeight="1">
      <c r="B13" s="322"/>
      <c r="C13" s="322" t="s">
        <v>24</v>
      </c>
      <c r="D13" s="684"/>
      <c r="E13" s="685"/>
      <c r="F13" s="685"/>
      <c r="G13" s="685"/>
      <c r="H13" s="685"/>
      <c r="I13" s="685"/>
      <c r="J13" s="149" t="s">
        <v>25</v>
      </c>
      <c r="K13" s="278"/>
      <c r="L13" s="149" t="s">
        <v>171</v>
      </c>
      <c r="M13" s="321"/>
    </row>
    <row r="14" ht="15.75" customHeight="1">
      <c r="B14" s="322"/>
    </row>
    <row r="15" spans="2:9" ht="15.75" customHeight="1">
      <c r="B15" s="148" t="s">
        <v>132</v>
      </c>
      <c r="C15" s="323" t="s">
        <v>170</v>
      </c>
      <c r="F15" s="681"/>
      <c r="G15" s="682"/>
      <c r="H15" s="682"/>
      <c r="I15" s="682"/>
    </row>
    <row r="16" spans="2:10" ht="15.75" customHeight="1">
      <c r="B16" s="148" t="s">
        <v>133</v>
      </c>
      <c r="C16" s="27" t="s">
        <v>19</v>
      </c>
      <c r="F16" s="684"/>
      <c r="G16" s="685"/>
      <c r="H16" s="685"/>
      <c r="I16" s="685"/>
      <c r="J16" s="9"/>
    </row>
    <row r="17" spans="2:10" ht="15.75" customHeight="1">
      <c r="B17" s="322"/>
      <c r="J17" s="9"/>
    </row>
    <row r="18" spans="2:12" ht="15.75" customHeight="1">
      <c r="B18" s="148" t="s">
        <v>134</v>
      </c>
      <c r="C18" s="74" t="s">
        <v>342</v>
      </c>
      <c r="G18" s="683"/>
      <c r="H18" s="683"/>
      <c r="I18" s="683"/>
      <c r="J18" s="683"/>
      <c r="K18" s="330"/>
      <c r="L18" s="330"/>
    </row>
    <row r="19" ht="15.75" customHeight="1">
      <c r="B19" s="322"/>
    </row>
    <row r="20" spans="2:3" ht="15.75" customHeight="1">
      <c r="B20" s="148" t="s">
        <v>135</v>
      </c>
      <c r="C20" s="27" t="s">
        <v>172</v>
      </c>
    </row>
    <row r="21" spans="2:10" ht="15.75" customHeight="1">
      <c r="B21" s="322"/>
      <c r="C21" s="27" t="s">
        <v>22</v>
      </c>
      <c r="D21" s="681"/>
      <c r="E21" s="682"/>
      <c r="F21" s="682"/>
      <c r="G21" s="682"/>
      <c r="H21" s="682"/>
      <c r="I21" s="682"/>
      <c r="J21" s="682"/>
    </row>
    <row r="22" spans="2:10" ht="15.75" customHeight="1">
      <c r="B22" s="322"/>
      <c r="C22" s="27" t="s">
        <v>170</v>
      </c>
      <c r="F22" s="684"/>
      <c r="G22" s="685"/>
      <c r="H22" s="685"/>
      <c r="I22" s="685"/>
      <c r="J22" s="685"/>
    </row>
    <row r="23" spans="2:10" ht="15.75" customHeight="1">
      <c r="B23" s="322"/>
      <c r="C23" s="27" t="s">
        <v>292</v>
      </c>
      <c r="D23" s="681"/>
      <c r="E23" s="682"/>
      <c r="F23" s="682"/>
      <c r="G23" s="682"/>
      <c r="H23" s="682"/>
      <c r="I23" s="682"/>
      <c r="J23" s="682"/>
    </row>
    <row r="24" ht="15.75" customHeight="1">
      <c r="B24" s="322"/>
    </row>
    <row r="25" spans="2:3" s="491" customFormat="1" ht="15.75" customHeight="1">
      <c r="B25" s="414" t="s">
        <v>136</v>
      </c>
      <c r="C25" s="490" t="s">
        <v>518</v>
      </c>
    </row>
    <row r="26" spans="2:10" s="491" customFormat="1" ht="15.75" customHeight="1">
      <c r="B26" s="492"/>
      <c r="C26" s="491" t="s">
        <v>22</v>
      </c>
      <c r="D26" s="681"/>
      <c r="E26" s="682"/>
      <c r="F26" s="682"/>
      <c r="G26" s="682"/>
      <c r="H26" s="682"/>
      <c r="I26" s="682"/>
      <c r="J26" s="682"/>
    </row>
    <row r="27" spans="2:10" s="491" customFormat="1" ht="15.75" customHeight="1">
      <c r="B27" s="492"/>
      <c r="C27" s="491" t="s">
        <v>170</v>
      </c>
      <c r="F27" s="684"/>
      <c r="G27" s="685"/>
      <c r="H27" s="685"/>
      <c r="I27" s="685"/>
      <c r="J27" s="685"/>
    </row>
    <row r="28" spans="2:10" s="491" customFormat="1" ht="15.75" customHeight="1">
      <c r="B28" s="492"/>
      <c r="C28" s="491" t="s">
        <v>292</v>
      </c>
      <c r="D28" s="681"/>
      <c r="E28" s="682"/>
      <c r="F28" s="682"/>
      <c r="G28" s="682"/>
      <c r="H28" s="682"/>
      <c r="I28" s="682"/>
      <c r="J28" s="682"/>
    </row>
    <row r="29" s="491" customFormat="1" ht="15.75" customHeight="1">
      <c r="B29" s="492"/>
    </row>
    <row r="30" spans="2:3" s="491" customFormat="1" ht="15.75" customHeight="1">
      <c r="B30" s="414" t="s">
        <v>137</v>
      </c>
      <c r="C30" s="490" t="s">
        <v>517</v>
      </c>
    </row>
    <row r="31" spans="2:10" s="491" customFormat="1" ht="15.75" customHeight="1">
      <c r="B31" s="492"/>
      <c r="C31" s="491" t="s">
        <v>22</v>
      </c>
      <c r="D31" s="681"/>
      <c r="E31" s="682"/>
      <c r="F31" s="682"/>
      <c r="G31" s="682"/>
      <c r="H31" s="682"/>
      <c r="I31" s="682"/>
      <c r="J31" s="682"/>
    </row>
    <row r="32" spans="2:10" s="491" customFormat="1" ht="15.75" customHeight="1">
      <c r="B32" s="492"/>
      <c r="C32" s="491" t="s">
        <v>170</v>
      </c>
      <c r="F32" s="684"/>
      <c r="G32" s="685"/>
      <c r="H32" s="685"/>
      <c r="I32" s="685"/>
      <c r="J32" s="685"/>
    </row>
    <row r="33" spans="2:10" s="491" customFormat="1" ht="15.75" customHeight="1">
      <c r="B33" s="492"/>
      <c r="C33" s="491" t="s">
        <v>292</v>
      </c>
      <c r="D33" s="681"/>
      <c r="E33" s="682"/>
      <c r="F33" s="682"/>
      <c r="G33" s="682"/>
      <c r="H33" s="682"/>
      <c r="I33" s="682"/>
      <c r="J33" s="682"/>
    </row>
    <row r="34" s="491" customFormat="1" ht="15.75" customHeight="1">
      <c r="B34" s="492"/>
    </row>
    <row r="35" spans="2:3" ht="15.75" customHeight="1">
      <c r="B35" s="414" t="s">
        <v>18</v>
      </c>
      <c r="C35" s="27" t="s">
        <v>173</v>
      </c>
    </row>
    <row r="36" spans="2:13" ht="15.75" customHeight="1">
      <c r="B36" s="322"/>
      <c r="C36" s="680" t="s">
        <v>175</v>
      </c>
      <c r="D36" s="680"/>
      <c r="E36" s="681"/>
      <c r="F36" s="682"/>
      <c r="G36" s="682"/>
      <c r="H36" s="682"/>
      <c r="I36" s="682"/>
      <c r="J36" s="682"/>
      <c r="L36" s="27" t="s">
        <v>174</v>
      </c>
      <c r="M36" s="254"/>
    </row>
    <row r="37" spans="2:13" ht="15.75" customHeight="1">
      <c r="B37" s="322"/>
      <c r="C37" s="680" t="s">
        <v>176</v>
      </c>
      <c r="D37" s="680"/>
      <c r="E37" s="682"/>
      <c r="F37" s="682"/>
      <c r="G37" s="682"/>
      <c r="H37" s="682"/>
      <c r="I37" s="682"/>
      <c r="J37" s="682"/>
      <c r="L37" s="27" t="s">
        <v>174</v>
      </c>
      <c r="M37" s="321"/>
    </row>
    <row r="38" spans="2:13" ht="15.75" customHeight="1">
      <c r="B38" s="322"/>
      <c r="C38" s="680" t="s">
        <v>177</v>
      </c>
      <c r="D38" s="680"/>
      <c r="E38" s="682"/>
      <c r="F38" s="682"/>
      <c r="G38" s="682"/>
      <c r="H38" s="682"/>
      <c r="I38" s="682"/>
      <c r="J38" s="682"/>
      <c r="L38" s="27" t="s">
        <v>174</v>
      </c>
      <c r="M38" s="321"/>
    </row>
    <row r="39" spans="2:13" ht="15.75" customHeight="1">
      <c r="B39" s="322"/>
      <c r="C39" s="680" t="s">
        <v>178</v>
      </c>
      <c r="D39" s="680"/>
      <c r="E39" s="682"/>
      <c r="F39" s="682"/>
      <c r="G39" s="682"/>
      <c r="H39" s="682"/>
      <c r="I39" s="682"/>
      <c r="J39" s="682"/>
      <c r="L39" s="27" t="s">
        <v>174</v>
      </c>
      <c r="M39" s="321"/>
    </row>
    <row r="40" ht="15.75" customHeight="1">
      <c r="B40" s="322"/>
    </row>
    <row r="41" spans="2:13" ht="15.75" customHeight="1">
      <c r="B41" s="414" t="s">
        <v>181</v>
      </c>
      <c r="C41" s="74" t="s">
        <v>343</v>
      </c>
      <c r="H41" s="682"/>
      <c r="I41" s="682"/>
      <c r="J41" s="331"/>
      <c r="K41" s="331"/>
      <c r="L41" s="150"/>
      <c r="M41" s="150"/>
    </row>
    <row r="42" ht="15.75" customHeight="1">
      <c r="B42" s="322"/>
    </row>
    <row r="43" spans="2:13" ht="15.75" customHeight="1">
      <c r="B43" s="415" t="s">
        <v>515</v>
      </c>
      <c r="C43" s="690" t="s">
        <v>179</v>
      </c>
      <c r="D43" s="690"/>
      <c r="E43" s="690"/>
      <c r="F43" s="690"/>
      <c r="G43" s="690"/>
      <c r="H43" s="690"/>
      <c r="I43" s="690"/>
      <c r="J43" s="690"/>
      <c r="K43" s="690"/>
      <c r="L43" s="690"/>
      <c r="M43" s="690"/>
    </row>
    <row r="44" spans="2:12" ht="15.75" customHeight="1">
      <c r="B44" s="322"/>
      <c r="C44" s="322" t="s">
        <v>22</v>
      </c>
      <c r="D44" s="681"/>
      <c r="E44" s="682"/>
      <c r="F44" s="682"/>
      <c r="G44" s="682"/>
      <c r="H44" s="682"/>
      <c r="I44" s="682"/>
      <c r="J44" s="682"/>
      <c r="K44" s="149" t="s">
        <v>180</v>
      </c>
      <c r="L44" s="151"/>
    </row>
    <row r="45" spans="2:12" ht="15.75" customHeight="1">
      <c r="B45" s="322"/>
      <c r="C45" s="322" t="s">
        <v>22</v>
      </c>
      <c r="D45" s="681"/>
      <c r="E45" s="682"/>
      <c r="F45" s="682"/>
      <c r="G45" s="682"/>
      <c r="H45" s="682"/>
      <c r="I45" s="682"/>
      <c r="J45" s="682"/>
      <c r="K45" s="149" t="s">
        <v>180</v>
      </c>
      <c r="L45" s="151"/>
    </row>
    <row r="46" spans="2:12" ht="15.75" customHeight="1">
      <c r="B46" s="322"/>
      <c r="C46" s="322" t="s">
        <v>22</v>
      </c>
      <c r="D46" s="681"/>
      <c r="E46" s="682"/>
      <c r="F46" s="682"/>
      <c r="G46" s="682"/>
      <c r="H46" s="682"/>
      <c r="I46" s="682"/>
      <c r="J46" s="682"/>
      <c r="K46" s="149" t="s">
        <v>180</v>
      </c>
      <c r="L46" s="151"/>
    </row>
    <row r="47" spans="2:12" ht="15.75" customHeight="1">
      <c r="B47" s="322"/>
      <c r="C47" s="322" t="s">
        <v>22</v>
      </c>
      <c r="D47" s="681"/>
      <c r="E47" s="682"/>
      <c r="F47" s="682"/>
      <c r="G47" s="682"/>
      <c r="H47" s="682"/>
      <c r="I47" s="682"/>
      <c r="J47" s="682"/>
      <c r="K47" s="149" t="s">
        <v>180</v>
      </c>
      <c r="L47" s="151"/>
    </row>
    <row r="48" spans="2:12" ht="15.75" customHeight="1">
      <c r="B48" s="322"/>
      <c r="C48" s="322" t="s">
        <v>22</v>
      </c>
      <c r="D48" s="681"/>
      <c r="E48" s="682"/>
      <c r="F48" s="682"/>
      <c r="G48" s="682"/>
      <c r="H48" s="682"/>
      <c r="I48" s="682"/>
      <c r="J48" s="682"/>
      <c r="K48" s="149" t="s">
        <v>180</v>
      </c>
      <c r="L48" s="151"/>
    </row>
    <row r="49" spans="2:12" ht="15.75" customHeight="1">
      <c r="B49" s="322"/>
      <c r="C49" s="322" t="s">
        <v>22</v>
      </c>
      <c r="D49" s="681"/>
      <c r="E49" s="682"/>
      <c r="F49" s="682"/>
      <c r="G49" s="682"/>
      <c r="H49" s="682"/>
      <c r="I49" s="682"/>
      <c r="J49" s="682"/>
      <c r="K49" s="149" t="s">
        <v>180</v>
      </c>
      <c r="L49" s="151"/>
    </row>
    <row r="50" spans="2:12" ht="15.75" customHeight="1">
      <c r="B50" s="322"/>
      <c r="C50" s="322" t="s">
        <v>22</v>
      </c>
      <c r="D50" s="681"/>
      <c r="E50" s="682"/>
      <c r="F50" s="682"/>
      <c r="G50" s="682"/>
      <c r="H50" s="682"/>
      <c r="I50" s="682"/>
      <c r="J50" s="682"/>
      <c r="K50" s="149" t="s">
        <v>180</v>
      </c>
      <c r="L50" s="151"/>
    </row>
    <row r="51" ht="15.75" customHeight="1">
      <c r="B51" s="322"/>
    </row>
    <row r="52" spans="2:13" ht="48.75" customHeight="1">
      <c r="B52" s="415" t="s">
        <v>516</v>
      </c>
      <c r="C52" s="691" t="s">
        <v>361</v>
      </c>
      <c r="D52" s="690"/>
      <c r="E52" s="690"/>
      <c r="F52" s="690"/>
      <c r="G52" s="690"/>
      <c r="H52" s="690"/>
      <c r="I52" s="690"/>
      <c r="J52" s="690"/>
      <c r="K52" s="690"/>
      <c r="L52" s="690"/>
      <c r="M52" s="690"/>
    </row>
    <row r="53" spans="2:13" ht="45" customHeight="1">
      <c r="B53" s="322"/>
      <c r="C53" s="29" t="s">
        <v>182</v>
      </c>
      <c r="D53" s="692"/>
      <c r="E53" s="693"/>
      <c r="F53" s="693"/>
      <c r="G53" s="693"/>
      <c r="H53" s="693"/>
      <c r="I53" s="693"/>
      <c r="J53" s="693"/>
      <c r="K53" s="693"/>
      <c r="L53" s="693"/>
      <c r="M53" s="694"/>
    </row>
    <row r="54" spans="2:13" ht="45" customHeight="1">
      <c r="B54" s="322"/>
      <c r="C54" s="29" t="s">
        <v>183</v>
      </c>
      <c r="D54" s="692"/>
      <c r="E54" s="693"/>
      <c r="F54" s="693"/>
      <c r="G54" s="693"/>
      <c r="H54" s="693"/>
      <c r="I54" s="693"/>
      <c r="J54" s="693"/>
      <c r="K54" s="693"/>
      <c r="L54" s="693"/>
      <c r="M54" s="694"/>
    </row>
    <row r="55" spans="2:3" ht="15.75" customHeight="1">
      <c r="B55" s="322"/>
      <c r="C55" s="320"/>
    </row>
  </sheetData>
  <sheetProtection password="CD68" sheet="1"/>
  <mergeCells count="40">
    <mergeCell ref="F27:J27"/>
    <mergeCell ref="D28:J28"/>
    <mergeCell ref="D31:J31"/>
    <mergeCell ref="F32:J32"/>
    <mergeCell ref="G8:J8"/>
    <mergeCell ref="D13:I13"/>
    <mergeCell ref="D10:L10"/>
    <mergeCell ref="D12:L12"/>
    <mergeCell ref="D48:J48"/>
    <mergeCell ref="D49:J49"/>
    <mergeCell ref="D50:J50"/>
    <mergeCell ref="C52:M52"/>
    <mergeCell ref="D53:M53"/>
    <mergeCell ref="D54:M54"/>
    <mergeCell ref="C43:M43"/>
    <mergeCell ref="D44:J44"/>
    <mergeCell ref="D45:J45"/>
    <mergeCell ref="D46:J46"/>
    <mergeCell ref="D47:J47"/>
    <mergeCell ref="H41:I41"/>
    <mergeCell ref="C36:D36"/>
    <mergeCell ref="F15:I15"/>
    <mergeCell ref="F16:I16"/>
    <mergeCell ref="D21:J21"/>
    <mergeCell ref="F22:J22"/>
    <mergeCell ref="D1:L1"/>
    <mergeCell ref="D3:L3"/>
    <mergeCell ref="D6:L6"/>
    <mergeCell ref="G4:J4"/>
    <mergeCell ref="D26:J26"/>
    <mergeCell ref="C37:D37"/>
    <mergeCell ref="D33:J33"/>
    <mergeCell ref="D23:J23"/>
    <mergeCell ref="G18:J18"/>
    <mergeCell ref="C39:D39"/>
    <mergeCell ref="E38:J38"/>
    <mergeCell ref="E39:J39"/>
    <mergeCell ref="C38:D38"/>
    <mergeCell ref="E36:J36"/>
    <mergeCell ref="E37:J37"/>
  </mergeCells>
  <printOptions horizontalCentered="1"/>
  <pageMargins left="0.5" right="0.7" top="0.5" bottom="0.5" header="0.5" footer="0.5"/>
  <pageSetup horizontalDpi="600" verticalDpi="600" orientation="portrait" scale="75" r:id="rId1"/>
  <headerFooter>
    <oddFooter>&amp;C&amp;9Page: &amp;P of  &amp;N&amp;R&amp;9(Rev. Mar/2010)</oddFooter>
  </headerFooter>
</worksheet>
</file>

<file path=xl/worksheets/sheet5.xml><?xml version="1.0" encoding="utf-8"?>
<worksheet xmlns="http://schemas.openxmlformats.org/spreadsheetml/2006/main" xmlns:r="http://schemas.openxmlformats.org/officeDocument/2006/relationships">
  <sheetPr>
    <tabColor theme="6" tint="0.39998000860214233"/>
  </sheetPr>
  <dimension ref="A1:H161"/>
  <sheetViews>
    <sheetView showGridLines="0" zoomScaleSheetLayoutView="100" zoomScalePageLayoutView="0" workbookViewId="0" topLeftCell="A1">
      <pane ySplit="5" topLeftCell="A9" activePane="bottomLeft" state="frozen"/>
      <selection pane="topLeft" activeCell="E15" sqref="E15:K15"/>
      <selection pane="bottomLeft" activeCell="B3" sqref="B3:H3"/>
    </sheetView>
  </sheetViews>
  <sheetFormatPr defaultColWidth="9.00390625" defaultRowHeight="15.75" customHeight="1"/>
  <cols>
    <col min="1" max="1" width="2.625" style="31" customWidth="1"/>
    <col min="2" max="2" width="4.625" style="32" customWidth="1"/>
    <col min="3" max="3" width="4.625" style="31" customWidth="1"/>
    <col min="4" max="4" width="43.00390625" style="31" customWidth="1"/>
    <col min="5" max="5" width="8.625" style="34" customWidth="1"/>
    <col min="6" max="8" width="16.625" style="33" customWidth="1"/>
    <col min="9" max="9" width="2.625" style="31" customWidth="1"/>
    <col min="10" max="16384" width="9.00390625" style="31" customWidth="1"/>
  </cols>
  <sheetData>
    <row r="1" spans="2:8" s="35" customFormat="1" ht="15.75" customHeight="1">
      <c r="B1" s="679" t="str">
        <f>IF((Cover!$E$15=" "),LookUpData!$A$32,(LookUpData!$A$32&amp;"  "&amp;Cover!E$15))</f>
        <v>Annual Report of:  </v>
      </c>
      <c r="C1" s="679"/>
      <c r="D1" s="679"/>
      <c r="E1" s="36"/>
      <c r="F1" s="676" t="str">
        <f>IF((Cover!$G$26="Select a Year"),LookUpData!$A$33,(LookUpData!$A$34&amp;" "&amp;Cover!$G$26))</f>
        <v>For the period ending:</v>
      </c>
      <c r="G1" s="676"/>
      <c r="H1" s="676"/>
    </row>
    <row r="2" spans="2:7" ht="15.75" customHeight="1">
      <c r="B2" s="31"/>
      <c r="C2" s="32"/>
      <c r="E2" s="37"/>
      <c r="F2" s="30"/>
      <c r="G2" s="30"/>
    </row>
    <row r="3" spans="2:8" ht="15.75" customHeight="1">
      <c r="B3" s="698" t="s">
        <v>539</v>
      </c>
      <c r="C3" s="698"/>
      <c r="D3" s="698"/>
      <c r="E3" s="698"/>
      <c r="F3" s="698"/>
      <c r="G3" s="698"/>
      <c r="H3" s="698"/>
    </row>
    <row r="4" spans="2:8" ht="15.75" customHeight="1" thickBot="1">
      <c r="B4" s="31"/>
      <c r="D4" s="84" t="s">
        <v>186</v>
      </c>
      <c r="E4" s="84"/>
      <c r="F4" s="85" t="s">
        <v>185</v>
      </c>
      <c r="G4" s="85" t="s">
        <v>187</v>
      </c>
      <c r="H4" s="85" t="s">
        <v>381</v>
      </c>
    </row>
    <row r="5" spans="1:8" ht="69" customHeight="1" thickBot="1">
      <c r="A5" s="86"/>
      <c r="B5" s="87" t="s">
        <v>184</v>
      </c>
      <c r="C5" s="699" t="s">
        <v>1</v>
      </c>
      <c r="D5" s="700"/>
      <c r="E5" s="87"/>
      <c r="F5" s="526" t="s">
        <v>189</v>
      </c>
      <c r="G5" s="526" t="s">
        <v>560</v>
      </c>
      <c r="H5" s="527" t="s">
        <v>382</v>
      </c>
    </row>
    <row r="6" spans="1:8" ht="15.75" customHeight="1">
      <c r="A6" s="88"/>
      <c r="B6" s="86">
        <v>1</v>
      </c>
      <c r="D6" s="89"/>
      <c r="E6" s="90"/>
      <c r="F6" s="413"/>
      <c r="G6" s="411"/>
      <c r="H6" s="51"/>
    </row>
    <row r="7" spans="1:8" ht="15.75" customHeight="1">
      <c r="A7" s="88"/>
      <c r="B7" s="86">
        <v>2</v>
      </c>
      <c r="D7" s="91"/>
      <c r="E7" s="92"/>
      <c r="F7" s="701" t="s">
        <v>449</v>
      </c>
      <c r="G7" s="702"/>
      <c r="H7" s="702"/>
    </row>
    <row r="8" spans="1:8" ht="15.75" customHeight="1">
      <c r="A8" s="88"/>
      <c r="B8" s="86">
        <v>3</v>
      </c>
      <c r="C8" s="703" t="s">
        <v>540</v>
      </c>
      <c r="D8" s="704"/>
      <c r="E8" s="516">
        <v>521</v>
      </c>
      <c r="F8" s="94"/>
      <c r="G8" s="412"/>
      <c r="H8" s="80"/>
    </row>
    <row r="9" spans="1:8" ht="15.75" customHeight="1">
      <c r="A9" s="88"/>
      <c r="B9" s="86">
        <v>4</v>
      </c>
      <c r="C9" s="513"/>
      <c r="D9" s="63" t="s">
        <v>541</v>
      </c>
      <c r="E9" s="514">
        <v>521.01</v>
      </c>
      <c r="F9" s="318"/>
      <c r="G9" s="318"/>
      <c r="H9" s="332"/>
    </row>
    <row r="10" spans="1:8" ht="15.75" customHeight="1">
      <c r="A10" s="88"/>
      <c r="B10" s="86">
        <v>5</v>
      </c>
      <c r="C10" s="513"/>
      <c r="D10" s="63" t="s">
        <v>542</v>
      </c>
      <c r="E10" s="514">
        <v>521.02</v>
      </c>
      <c r="F10" s="318"/>
      <c r="G10" s="318"/>
      <c r="H10" s="332"/>
    </row>
    <row r="11" spans="1:8" ht="15.75" customHeight="1">
      <c r="A11" s="88"/>
      <c r="B11" s="86">
        <v>6</v>
      </c>
      <c r="C11" s="513"/>
      <c r="D11" s="63" t="s">
        <v>543</v>
      </c>
      <c r="E11" s="514">
        <v>521.03</v>
      </c>
      <c r="F11" s="318"/>
      <c r="G11" s="318"/>
      <c r="H11" s="332"/>
    </row>
    <row r="12" spans="1:8" ht="15.75" customHeight="1">
      <c r="A12" s="88"/>
      <c r="B12" s="86">
        <v>7</v>
      </c>
      <c r="C12" s="513"/>
      <c r="D12" s="63" t="s">
        <v>544</v>
      </c>
      <c r="E12" s="514">
        <v>521.04</v>
      </c>
      <c r="F12" s="318"/>
      <c r="G12" s="318"/>
      <c r="H12" s="332"/>
    </row>
    <row r="13" spans="1:8" ht="15.75" customHeight="1">
      <c r="A13" s="88"/>
      <c r="B13" s="86">
        <v>8</v>
      </c>
      <c r="C13" s="513"/>
      <c r="D13" s="63" t="s">
        <v>545</v>
      </c>
      <c r="E13" s="514">
        <v>521.05</v>
      </c>
      <c r="F13" s="318"/>
      <c r="G13" s="318"/>
      <c r="H13" s="332"/>
    </row>
    <row r="14" spans="1:8" ht="15.75" customHeight="1">
      <c r="A14" s="88"/>
      <c r="B14" s="86">
        <v>9</v>
      </c>
      <c r="C14" s="513"/>
      <c r="D14" s="63" t="s">
        <v>546</v>
      </c>
      <c r="E14" s="514">
        <v>521.06</v>
      </c>
      <c r="F14" s="318"/>
      <c r="G14" s="318"/>
      <c r="H14" s="332"/>
    </row>
    <row r="15" spans="1:8" ht="15.75" customHeight="1">
      <c r="A15" s="88"/>
      <c r="B15" s="86">
        <v>10</v>
      </c>
      <c r="C15" s="512"/>
      <c r="D15" s="271" t="s">
        <v>547</v>
      </c>
      <c r="E15" s="515"/>
      <c r="F15" s="97">
        <f>SUM(F9:F14)</f>
        <v>0</v>
      </c>
      <c r="G15" s="97">
        <f>SUM(G9:G14)</f>
        <v>0</v>
      </c>
      <c r="H15" s="333">
        <f>SUM(H9:H14)</f>
        <v>0</v>
      </c>
    </row>
    <row r="16" spans="1:7" ht="15.75" customHeight="1">
      <c r="A16" s="88"/>
      <c r="B16" s="86">
        <v>11</v>
      </c>
      <c r="D16" s="98"/>
      <c r="E16" s="96"/>
      <c r="F16" s="99"/>
      <c r="G16" s="99"/>
    </row>
    <row r="17" spans="1:7" ht="15.75" customHeight="1">
      <c r="A17" s="88"/>
      <c r="B17" s="86">
        <v>12</v>
      </c>
      <c r="C17" s="703" t="s">
        <v>548</v>
      </c>
      <c r="D17" s="704"/>
      <c r="E17" s="520">
        <v>522</v>
      </c>
      <c r="F17" s="99"/>
      <c r="G17" s="99"/>
    </row>
    <row r="18" spans="1:8" ht="15.75" customHeight="1">
      <c r="A18" s="88"/>
      <c r="B18" s="86">
        <v>13</v>
      </c>
      <c r="C18" s="513"/>
      <c r="D18" s="63" t="s">
        <v>549</v>
      </c>
      <c r="E18" s="514">
        <v>522.01</v>
      </c>
      <c r="F18" s="318"/>
      <c r="G18" s="318"/>
      <c r="H18" s="332"/>
    </row>
    <row r="19" spans="1:8" ht="15.75" customHeight="1">
      <c r="A19" s="88"/>
      <c r="B19" s="86">
        <v>14</v>
      </c>
      <c r="C19" s="513"/>
      <c r="D19" s="63" t="s">
        <v>550</v>
      </c>
      <c r="E19" s="514">
        <v>522.02</v>
      </c>
      <c r="F19" s="318"/>
      <c r="G19" s="318"/>
      <c r="H19" s="332"/>
    </row>
    <row r="20" spans="1:8" ht="15.75" customHeight="1">
      <c r="A20" s="88"/>
      <c r="B20" s="86">
        <v>15</v>
      </c>
      <c r="C20" s="513"/>
      <c r="D20" s="63" t="s">
        <v>551</v>
      </c>
      <c r="E20" s="514">
        <v>522.03</v>
      </c>
      <c r="F20" s="318"/>
      <c r="G20" s="318"/>
      <c r="H20" s="332"/>
    </row>
    <row r="21" spans="1:8" ht="15.75" customHeight="1">
      <c r="A21" s="88"/>
      <c r="B21" s="86">
        <v>16</v>
      </c>
      <c r="C21" s="513"/>
      <c r="D21" s="63" t="s">
        <v>552</v>
      </c>
      <c r="E21" s="514">
        <v>522.04</v>
      </c>
      <c r="F21" s="318"/>
      <c r="G21" s="318"/>
      <c r="H21" s="332"/>
    </row>
    <row r="22" spans="1:8" ht="15.75" customHeight="1">
      <c r="A22" s="88"/>
      <c r="B22" s="86">
        <v>17</v>
      </c>
      <c r="C22" s="513"/>
      <c r="D22" s="63" t="s">
        <v>553</v>
      </c>
      <c r="E22" s="514">
        <v>522.05</v>
      </c>
      <c r="F22" s="318"/>
      <c r="G22" s="318"/>
      <c r="H22" s="332"/>
    </row>
    <row r="23" spans="1:8" ht="15.75" customHeight="1">
      <c r="A23" s="88"/>
      <c r="B23" s="86">
        <v>18</v>
      </c>
      <c r="C23" s="513"/>
      <c r="D23" s="63" t="s">
        <v>554</v>
      </c>
      <c r="E23" s="514">
        <v>522.06</v>
      </c>
      <c r="F23" s="318"/>
      <c r="G23" s="318"/>
      <c r="H23" s="332"/>
    </row>
    <row r="24" spans="1:8" ht="15.75" customHeight="1">
      <c r="A24" s="88"/>
      <c r="B24" s="86">
        <v>19</v>
      </c>
      <c r="C24" s="513"/>
      <c r="D24" s="271" t="s">
        <v>555</v>
      </c>
      <c r="E24" s="519"/>
      <c r="F24" s="97">
        <f>SUM(F18:F23)</f>
        <v>0</v>
      </c>
      <c r="G24" s="97">
        <f>SUM(G18:G23)</f>
        <v>0</v>
      </c>
      <c r="H24" s="333">
        <f>SUM(H18:H23)</f>
        <v>0</v>
      </c>
    </row>
    <row r="25" spans="1:8" ht="15.75" customHeight="1">
      <c r="A25" s="88"/>
      <c r="B25" s="86">
        <v>20</v>
      </c>
      <c r="C25" s="513"/>
      <c r="D25" s="271"/>
      <c r="E25" s="519"/>
      <c r="F25" s="518"/>
      <c r="G25" s="518"/>
      <c r="H25" s="517"/>
    </row>
    <row r="26" spans="1:7" ht="15.75" customHeight="1">
      <c r="A26" s="88"/>
      <c r="B26" s="86">
        <v>21</v>
      </c>
      <c r="C26" s="524" t="s">
        <v>275</v>
      </c>
      <c r="D26" s="522"/>
      <c r="E26" s="523"/>
      <c r="F26" s="99"/>
      <c r="G26" s="99"/>
    </row>
    <row r="27" spans="1:8" ht="15.75" customHeight="1">
      <c r="A27" s="88"/>
      <c r="B27" s="86">
        <v>22</v>
      </c>
      <c r="C27" s="63" t="s">
        <v>556</v>
      </c>
      <c r="D27" s="513"/>
      <c r="E27" s="525">
        <v>523</v>
      </c>
      <c r="F27" s="318"/>
      <c r="G27" s="318"/>
      <c r="H27" s="332"/>
    </row>
    <row r="28" spans="1:8" ht="15.75" customHeight="1">
      <c r="A28" s="88"/>
      <c r="B28" s="86">
        <v>23</v>
      </c>
      <c r="C28" s="63" t="s">
        <v>557</v>
      </c>
      <c r="D28" s="63"/>
      <c r="E28" s="525">
        <v>524</v>
      </c>
      <c r="F28" s="318"/>
      <c r="G28" s="318"/>
      <c r="H28" s="332"/>
    </row>
    <row r="29" spans="1:8" ht="15.75" customHeight="1">
      <c r="A29" s="88"/>
      <c r="B29" s="86">
        <v>24</v>
      </c>
      <c r="C29" s="63" t="s">
        <v>558</v>
      </c>
      <c r="D29" s="63"/>
      <c r="E29" s="525">
        <v>525</v>
      </c>
      <c r="F29" s="318"/>
      <c r="G29" s="318"/>
      <c r="H29" s="332"/>
    </row>
    <row r="30" spans="1:8" ht="15.75" customHeight="1">
      <c r="A30" s="88"/>
      <c r="B30" s="86">
        <v>25</v>
      </c>
      <c r="C30" s="495"/>
      <c r="D30" s="271" t="s">
        <v>559</v>
      </c>
      <c r="E30" s="519"/>
      <c r="F30" s="521">
        <f>SUM(F27:F29)</f>
        <v>0</v>
      </c>
      <c r="G30" s="521">
        <f>SUM(G27:G29)</f>
        <v>0</v>
      </c>
      <c r="H30" s="528">
        <f>SUM(H27:H29)</f>
        <v>0</v>
      </c>
    </row>
    <row r="31" spans="1:8" ht="15.75" customHeight="1">
      <c r="A31" s="88"/>
      <c r="B31" s="86">
        <v>26</v>
      </c>
      <c r="C31" s="100"/>
      <c r="D31" s="101"/>
      <c r="E31" s="93"/>
      <c r="F31" s="101"/>
      <c r="G31" s="101"/>
      <c r="H31" s="334"/>
    </row>
    <row r="32" spans="1:8" ht="15.75" customHeight="1" thickBot="1">
      <c r="A32" s="88"/>
      <c r="B32" s="86">
        <v>27</v>
      </c>
      <c r="C32" s="100"/>
      <c r="D32" s="529" t="s">
        <v>561</v>
      </c>
      <c r="E32" s="93"/>
      <c r="F32" s="103">
        <f>F15+F24+F30</f>
        <v>0</v>
      </c>
      <c r="G32" s="103">
        <f>G15+G24+G30</f>
        <v>0</v>
      </c>
      <c r="H32" s="335">
        <f>H15+H24+H30</f>
        <v>0</v>
      </c>
    </row>
    <row r="33" spans="2:8" ht="15.75" customHeight="1" thickTop="1">
      <c r="B33" s="86">
        <v>28</v>
      </c>
      <c r="C33" s="100"/>
      <c r="D33" s="102"/>
      <c r="E33" s="104"/>
      <c r="F33" s="102"/>
      <c r="G33" s="102"/>
      <c r="H33" s="102"/>
    </row>
    <row r="34" spans="2:8" ht="15.75" customHeight="1">
      <c r="B34" s="86">
        <v>29</v>
      </c>
      <c r="C34" s="105"/>
      <c r="D34" s="697" t="s">
        <v>190</v>
      </c>
      <c r="E34" s="697"/>
      <c r="F34" s="697"/>
      <c r="G34" s="697"/>
      <c r="H34" s="697"/>
    </row>
    <row r="35" spans="2:8" ht="15.75" customHeight="1">
      <c r="B35" s="86">
        <v>30</v>
      </c>
      <c r="C35" s="100"/>
      <c r="D35" s="91"/>
      <c r="E35" s="91"/>
      <c r="F35" s="106"/>
      <c r="G35" s="31"/>
      <c r="H35" s="31"/>
    </row>
    <row r="36" spans="2:8" ht="15.75" customHeight="1">
      <c r="B36" s="86">
        <v>31</v>
      </c>
      <c r="C36" s="95"/>
      <c r="D36" s="107"/>
      <c r="E36" s="104"/>
      <c r="F36" s="106"/>
      <c r="G36" s="31"/>
      <c r="H36" s="31"/>
    </row>
    <row r="37" spans="2:8" ht="15.75" customHeight="1">
      <c r="B37" s="86">
        <v>32</v>
      </c>
      <c r="C37" s="95"/>
      <c r="D37" s="107"/>
      <c r="E37" s="104"/>
      <c r="F37" s="106"/>
      <c r="G37" s="31"/>
      <c r="H37" s="31"/>
    </row>
    <row r="38" spans="2:8" ht="15.75" customHeight="1">
      <c r="B38" s="86">
        <v>33</v>
      </c>
      <c r="C38" s="95"/>
      <c r="D38" s="107"/>
      <c r="E38" s="104"/>
      <c r="F38" s="106"/>
      <c r="G38" s="31"/>
      <c r="H38" s="31"/>
    </row>
    <row r="39" spans="2:8" ht="15.75" customHeight="1">
      <c r="B39" s="86">
        <v>34</v>
      </c>
      <c r="C39" s="95"/>
      <c r="D39" s="107"/>
      <c r="E39" s="104"/>
      <c r="F39" s="106"/>
      <c r="G39" s="31"/>
      <c r="H39" s="31"/>
    </row>
    <row r="40" spans="2:8" ht="15.75" customHeight="1">
      <c r="B40" s="86">
        <v>35</v>
      </c>
      <c r="C40" s="95"/>
      <c r="D40" s="107"/>
      <c r="E40" s="104"/>
      <c r="F40" s="106"/>
      <c r="G40" s="31"/>
      <c r="H40" s="31"/>
    </row>
    <row r="41" spans="2:8" ht="15.75" customHeight="1">
      <c r="B41" s="86">
        <v>36</v>
      </c>
      <c r="C41" s="95"/>
      <c r="D41" s="107"/>
      <c r="E41" s="104"/>
      <c r="F41" s="106"/>
      <c r="G41" s="31"/>
      <c r="H41" s="31"/>
    </row>
    <row r="42" spans="2:8" ht="15.75" customHeight="1">
      <c r="B42" s="86">
        <v>37</v>
      </c>
      <c r="C42" s="95"/>
      <c r="D42" s="108"/>
      <c r="E42" s="104"/>
      <c r="F42" s="106"/>
      <c r="G42" s="31"/>
      <c r="H42" s="31"/>
    </row>
    <row r="43" spans="2:8" ht="15.75" customHeight="1">
      <c r="B43" s="86">
        <v>38</v>
      </c>
      <c r="C43" s="95"/>
      <c r="D43" s="109"/>
      <c r="E43" s="104"/>
      <c r="F43" s="110"/>
      <c r="G43" s="31"/>
      <c r="H43" s="31"/>
    </row>
    <row r="44" spans="2:8" ht="15.75" customHeight="1">
      <c r="B44" s="86">
        <v>39</v>
      </c>
      <c r="D44" s="80"/>
      <c r="E44" s="104"/>
      <c r="F44" s="80"/>
      <c r="G44" s="31"/>
      <c r="H44" s="31"/>
    </row>
    <row r="45" spans="2:8" ht="15.75" customHeight="1">
      <c r="B45" s="86">
        <v>40</v>
      </c>
      <c r="D45" s="111"/>
      <c r="E45" s="104"/>
      <c r="F45" s="110"/>
      <c r="G45" s="31"/>
      <c r="H45" s="31"/>
    </row>
    <row r="46" spans="2:8" ht="15.75" customHeight="1">
      <c r="B46" s="86">
        <v>41</v>
      </c>
      <c r="D46" s="112"/>
      <c r="E46" s="104"/>
      <c r="F46" s="80"/>
      <c r="G46" s="31"/>
      <c r="H46" s="31"/>
    </row>
    <row r="47" spans="2:8" ht="15.75" customHeight="1">
      <c r="B47" s="86">
        <v>42</v>
      </c>
      <c r="D47" s="80"/>
      <c r="E47" s="104"/>
      <c r="F47" s="80"/>
      <c r="G47" s="31"/>
      <c r="H47" s="31"/>
    </row>
    <row r="48" spans="2:8" ht="15.75" customHeight="1">
      <c r="B48" s="86">
        <v>43</v>
      </c>
      <c r="D48" s="80"/>
      <c r="E48" s="104"/>
      <c r="F48" s="80"/>
      <c r="G48" s="31"/>
      <c r="H48" s="31"/>
    </row>
    <row r="49" spans="2:6" ht="15.75" customHeight="1">
      <c r="B49" s="86">
        <v>44</v>
      </c>
      <c r="D49" s="80"/>
      <c r="E49" s="104"/>
      <c r="F49" s="110"/>
    </row>
    <row r="50" spans="2:6" ht="15.75" customHeight="1">
      <c r="B50" s="86">
        <v>45</v>
      </c>
      <c r="D50" s="80"/>
      <c r="E50" s="104"/>
      <c r="F50" s="110"/>
    </row>
    <row r="51" spans="2:6" ht="15.75" customHeight="1">
      <c r="B51" s="86">
        <v>46</v>
      </c>
      <c r="D51" s="80"/>
      <c r="E51" s="104"/>
      <c r="F51" s="110"/>
    </row>
    <row r="52" ht="15.75" customHeight="1">
      <c r="B52" s="86"/>
    </row>
    <row r="53" ht="15.75" customHeight="1">
      <c r="B53" s="38"/>
    </row>
    <row r="54" ht="15.75" customHeight="1">
      <c r="B54" s="31"/>
    </row>
    <row r="55" ht="15.75" customHeight="1">
      <c r="B55" s="31"/>
    </row>
    <row r="56" ht="15.75" customHeight="1">
      <c r="B56" s="31"/>
    </row>
    <row r="57" ht="15.75" customHeight="1">
      <c r="B57" s="31"/>
    </row>
    <row r="58" ht="15.75" customHeight="1">
      <c r="B58" s="31"/>
    </row>
    <row r="59" ht="15.75" customHeight="1">
      <c r="B59" s="31"/>
    </row>
    <row r="60" ht="15.75" customHeight="1">
      <c r="B60" s="31"/>
    </row>
    <row r="61" ht="15.75" customHeight="1">
      <c r="B61" s="31"/>
    </row>
    <row r="62" ht="15.75" customHeight="1">
      <c r="B62" s="31"/>
    </row>
    <row r="63" ht="15.75" customHeight="1">
      <c r="B63" s="31"/>
    </row>
    <row r="64" ht="15.75" customHeight="1">
      <c r="B64" s="31"/>
    </row>
    <row r="65" ht="15.75" customHeight="1">
      <c r="B65" s="31"/>
    </row>
    <row r="66" ht="15.75" customHeight="1">
      <c r="B66" s="31"/>
    </row>
    <row r="67" ht="15.75" customHeight="1">
      <c r="B67" s="31"/>
    </row>
    <row r="68" ht="15.75" customHeight="1">
      <c r="B68" s="31"/>
    </row>
    <row r="69" ht="15.75" customHeight="1">
      <c r="B69" s="31"/>
    </row>
    <row r="70" ht="15.75" customHeight="1">
      <c r="B70" s="31"/>
    </row>
    <row r="71" ht="15.75" customHeight="1">
      <c r="B71" s="31"/>
    </row>
    <row r="72" ht="15.75" customHeight="1">
      <c r="B72" s="31"/>
    </row>
    <row r="73" ht="15.75" customHeight="1">
      <c r="B73" s="31"/>
    </row>
    <row r="74" ht="15.75" customHeight="1">
      <c r="B74" s="31"/>
    </row>
    <row r="75" ht="15.75" customHeight="1">
      <c r="B75" s="31"/>
    </row>
    <row r="76" ht="15.75" customHeight="1">
      <c r="B76" s="31"/>
    </row>
    <row r="77" ht="15.75" customHeight="1">
      <c r="B77" s="31"/>
    </row>
    <row r="78" ht="15.75" customHeight="1">
      <c r="B78" s="31"/>
    </row>
    <row r="79" ht="15.75" customHeight="1">
      <c r="B79" s="31"/>
    </row>
    <row r="80" ht="15.75" customHeight="1">
      <c r="B80" s="31"/>
    </row>
    <row r="81" ht="15.75" customHeight="1">
      <c r="B81" s="31"/>
    </row>
    <row r="82" ht="15.75" customHeight="1">
      <c r="B82" s="31"/>
    </row>
    <row r="83" ht="15.75" customHeight="1">
      <c r="B83" s="31"/>
    </row>
    <row r="84" ht="15.75" customHeight="1">
      <c r="B84" s="31"/>
    </row>
    <row r="85" ht="15.75" customHeight="1">
      <c r="B85" s="31"/>
    </row>
    <row r="86" ht="15.75" customHeight="1">
      <c r="B86" s="31"/>
    </row>
    <row r="87" ht="15.75" customHeight="1">
      <c r="B87" s="31"/>
    </row>
    <row r="88" ht="15.75" customHeight="1">
      <c r="B88" s="31"/>
    </row>
    <row r="89" ht="15.75" customHeight="1">
      <c r="B89" s="31"/>
    </row>
    <row r="90" ht="15.75" customHeight="1">
      <c r="B90" s="31"/>
    </row>
    <row r="91" ht="15.75" customHeight="1">
      <c r="B91" s="31"/>
    </row>
    <row r="92" ht="15.75" customHeight="1">
      <c r="B92" s="31"/>
    </row>
    <row r="93" ht="15.75" customHeight="1">
      <c r="B93" s="31"/>
    </row>
    <row r="94" ht="15.75" customHeight="1">
      <c r="B94" s="31"/>
    </row>
    <row r="95" ht="15.75" customHeight="1">
      <c r="B95" s="31"/>
    </row>
    <row r="96" ht="15.75" customHeight="1">
      <c r="B96" s="31"/>
    </row>
    <row r="97" ht="15.75" customHeight="1">
      <c r="B97" s="31"/>
    </row>
    <row r="98" ht="15.75" customHeight="1">
      <c r="B98" s="31"/>
    </row>
    <row r="99" ht="15.75" customHeight="1">
      <c r="B99" s="31"/>
    </row>
    <row r="100" ht="15.75" customHeight="1">
      <c r="B100" s="31"/>
    </row>
    <row r="101" ht="15.75" customHeight="1">
      <c r="B101" s="31"/>
    </row>
    <row r="102" ht="15.75" customHeight="1">
      <c r="B102" s="31"/>
    </row>
    <row r="103" ht="15.75" customHeight="1">
      <c r="B103" s="31"/>
    </row>
    <row r="104" ht="15.75" customHeight="1">
      <c r="B104" s="31"/>
    </row>
    <row r="105" ht="15.75" customHeight="1">
      <c r="B105" s="31"/>
    </row>
    <row r="106" ht="15.75" customHeight="1">
      <c r="B106" s="31"/>
    </row>
    <row r="107" ht="15.75" customHeight="1">
      <c r="B107" s="31"/>
    </row>
    <row r="108" ht="15.75" customHeight="1">
      <c r="B108" s="31"/>
    </row>
    <row r="109" ht="15.75" customHeight="1">
      <c r="B109" s="31"/>
    </row>
    <row r="110" ht="15.75" customHeight="1">
      <c r="B110" s="31"/>
    </row>
    <row r="111" ht="15.75" customHeight="1">
      <c r="B111" s="31"/>
    </row>
    <row r="112" ht="15.75" customHeight="1">
      <c r="B112" s="31"/>
    </row>
    <row r="113" ht="15.75" customHeight="1">
      <c r="B113" s="31"/>
    </row>
    <row r="114" ht="15.75" customHeight="1">
      <c r="B114" s="31"/>
    </row>
    <row r="115" ht="15.75" customHeight="1">
      <c r="B115" s="31"/>
    </row>
    <row r="116" ht="15.75" customHeight="1">
      <c r="B116" s="31"/>
    </row>
    <row r="117" ht="15.75" customHeight="1">
      <c r="B117" s="31"/>
    </row>
    <row r="118" ht="15.75" customHeight="1">
      <c r="B118" s="31"/>
    </row>
    <row r="119" ht="15.75" customHeight="1">
      <c r="B119" s="31"/>
    </row>
    <row r="120" ht="15.75" customHeight="1">
      <c r="B120" s="31"/>
    </row>
    <row r="121" ht="15.75" customHeight="1">
      <c r="B121" s="31"/>
    </row>
    <row r="122" ht="15.75" customHeight="1">
      <c r="B122" s="31"/>
    </row>
    <row r="123" ht="15.75" customHeight="1">
      <c r="B123" s="31"/>
    </row>
    <row r="124" ht="15.75" customHeight="1">
      <c r="B124" s="31"/>
    </row>
    <row r="125" ht="15.75" customHeight="1">
      <c r="B125" s="31"/>
    </row>
    <row r="126" ht="15.75" customHeight="1">
      <c r="B126" s="31"/>
    </row>
    <row r="127" ht="15.75" customHeight="1">
      <c r="B127" s="31"/>
    </row>
    <row r="128" ht="15.75" customHeight="1">
      <c r="B128" s="31"/>
    </row>
    <row r="129" ht="15.75" customHeight="1">
      <c r="B129" s="31"/>
    </row>
    <row r="130" ht="15.75" customHeight="1">
      <c r="B130" s="31"/>
    </row>
    <row r="131" ht="15.75" customHeight="1">
      <c r="B131" s="31"/>
    </row>
    <row r="132" ht="15.75" customHeight="1">
      <c r="B132" s="31"/>
    </row>
    <row r="133" ht="15.75" customHeight="1">
      <c r="B133" s="31"/>
    </row>
    <row r="134" ht="15.75" customHeight="1">
      <c r="B134" s="31"/>
    </row>
    <row r="135" ht="15.75" customHeight="1">
      <c r="B135" s="31"/>
    </row>
    <row r="136" ht="15.75" customHeight="1">
      <c r="B136" s="31"/>
    </row>
    <row r="137" ht="15.75" customHeight="1">
      <c r="B137" s="31"/>
    </row>
    <row r="138" ht="15.75" customHeight="1">
      <c r="B138" s="31"/>
    </row>
    <row r="139" ht="15.75" customHeight="1">
      <c r="B139" s="31"/>
    </row>
    <row r="140" ht="15.75" customHeight="1">
      <c r="B140" s="31"/>
    </row>
    <row r="141" ht="15.75" customHeight="1">
      <c r="B141" s="31"/>
    </row>
    <row r="142" ht="15.75" customHeight="1">
      <c r="B142" s="31"/>
    </row>
    <row r="143" ht="15.75" customHeight="1">
      <c r="B143" s="31"/>
    </row>
    <row r="144" ht="15.75" customHeight="1">
      <c r="B144" s="31"/>
    </row>
    <row r="145" ht="15.75" customHeight="1">
      <c r="B145" s="31"/>
    </row>
    <row r="146" ht="15.75" customHeight="1">
      <c r="B146" s="31"/>
    </row>
    <row r="147" ht="15.75" customHeight="1">
      <c r="B147" s="31"/>
    </row>
    <row r="148" ht="15.75" customHeight="1">
      <c r="B148" s="31"/>
    </row>
    <row r="149" ht="15.75" customHeight="1">
      <c r="B149" s="31"/>
    </row>
    <row r="150" ht="15.75" customHeight="1">
      <c r="B150" s="31"/>
    </row>
    <row r="151" ht="15.75" customHeight="1">
      <c r="B151" s="31"/>
    </row>
    <row r="152" ht="15.75" customHeight="1">
      <c r="B152" s="31"/>
    </row>
    <row r="153" ht="15.75" customHeight="1">
      <c r="B153" s="31"/>
    </row>
    <row r="154" ht="15.75" customHeight="1">
      <c r="B154" s="31"/>
    </row>
    <row r="155" ht="15.75" customHeight="1">
      <c r="B155" s="31"/>
    </row>
    <row r="156" ht="15.75" customHeight="1">
      <c r="B156" s="31"/>
    </row>
    <row r="157" ht="15.75" customHeight="1">
      <c r="B157" s="31"/>
    </row>
    <row r="158" ht="15.75" customHeight="1">
      <c r="B158" s="31"/>
    </row>
    <row r="159" ht="15.75" customHeight="1">
      <c r="B159" s="31"/>
    </row>
    <row r="160" ht="15.75" customHeight="1">
      <c r="B160" s="31"/>
    </row>
    <row r="161" ht="15.75" customHeight="1">
      <c r="B161" s="31"/>
    </row>
  </sheetData>
  <sheetProtection password="CD68" sheet="1"/>
  <mergeCells count="8">
    <mergeCell ref="D34:H34"/>
    <mergeCell ref="B1:D1"/>
    <mergeCell ref="F1:H1"/>
    <mergeCell ref="B3:H3"/>
    <mergeCell ref="C5:D5"/>
    <mergeCell ref="F7:H7"/>
    <mergeCell ref="C8:D8"/>
    <mergeCell ref="C17:D17"/>
  </mergeCells>
  <printOptions horizontalCentered="1"/>
  <pageMargins left="0.5" right="0.7" top="0.5" bottom="0.5" header="0.5" footer="0.5"/>
  <pageSetup horizontalDpi="600" verticalDpi="600" orientation="portrait" scale="75" r:id="rId1"/>
  <headerFooter>
    <oddFooter>&amp;C&amp;9Page: &amp;P of  &amp;N&amp;R&amp;9(Rev. Mar/2010)</oddFooter>
  </headerFooter>
</worksheet>
</file>

<file path=xl/worksheets/sheet6.xml><?xml version="1.0" encoding="utf-8"?>
<worksheet xmlns="http://schemas.openxmlformats.org/spreadsheetml/2006/main" xmlns:r="http://schemas.openxmlformats.org/officeDocument/2006/relationships">
  <sheetPr>
    <tabColor theme="6" tint="0.39998000860214233"/>
  </sheetPr>
  <dimension ref="A1:O93"/>
  <sheetViews>
    <sheetView showGridLines="0" zoomScale="90" zoomScaleNormal="90" zoomScalePageLayoutView="0" workbookViewId="0" topLeftCell="A1">
      <selection activeCell="A1" sqref="A1"/>
    </sheetView>
  </sheetViews>
  <sheetFormatPr defaultColWidth="10.625" defaultRowHeight="15.75" customHeight="1"/>
  <cols>
    <col min="1" max="1" width="2.625" style="152" customWidth="1"/>
    <col min="2" max="2" width="11.125" style="152" customWidth="1"/>
    <col min="3" max="3" width="36.625" style="152" customWidth="1"/>
    <col min="4" max="4" width="16.625" style="234" customWidth="1"/>
    <col min="5" max="5" width="16.625" style="170" customWidth="1"/>
    <col min="6" max="6" width="16.625" style="235" customWidth="1"/>
    <col min="7" max="7" width="16.625" style="238" customWidth="1"/>
    <col min="8" max="8" width="12.625" style="238" customWidth="1"/>
    <col min="9" max="10" width="16.625" style="238" customWidth="1"/>
    <col min="11" max="11" width="16.625" style="152" customWidth="1"/>
    <col min="12" max="12" width="2.625" style="152" customWidth="1"/>
    <col min="13" max="13" width="10.625" style="62" customWidth="1"/>
    <col min="14" max="14" width="12.125" style="62" bestFit="1" customWidth="1"/>
    <col min="15" max="15" width="12.00390625" style="62" bestFit="1" customWidth="1"/>
    <col min="16" max="16384" width="10.625" style="62" customWidth="1"/>
  </cols>
  <sheetData>
    <row r="1" spans="1:12" s="598" customFormat="1" ht="15.75" customHeight="1">
      <c r="A1" s="574"/>
      <c r="B1" s="574"/>
      <c r="C1" s="574"/>
      <c r="D1" s="537"/>
      <c r="E1" s="536"/>
      <c r="F1" s="538"/>
      <c r="G1" s="539"/>
      <c r="H1" s="539"/>
      <c r="I1" s="539"/>
      <c r="J1" s="539"/>
      <c r="K1" s="574"/>
      <c r="L1" s="574"/>
    </row>
    <row r="2" spans="1:12" s="598" customFormat="1" ht="15.75" customHeight="1">
      <c r="A2" s="574"/>
      <c r="B2" s="574"/>
      <c r="C2" s="574"/>
      <c r="D2" s="537"/>
      <c r="E2" s="536"/>
      <c r="F2" s="538"/>
      <c r="G2" s="539"/>
      <c r="H2" s="539"/>
      <c r="I2" s="539"/>
      <c r="J2" s="539"/>
      <c r="K2" s="574"/>
      <c r="L2" s="574"/>
    </row>
    <row r="3" spans="1:12" s="598" customFormat="1" ht="15.75" customHeight="1">
      <c r="A3" s="574"/>
      <c r="B3" s="574"/>
      <c r="C3" s="574"/>
      <c r="D3" s="537"/>
      <c r="E3" s="536"/>
      <c r="F3" s="538"/>
      <c r="G3" s="539"/>
      <c r="H3" s="539"/>
      <c r="I3" s="539"/>
      <c r="J3" s="539"/>
      <c r="K3" s="574"/>
      <c r="L3" s="574"/>
    </row>
    <row r="4" spans="1:12" s="598" customFormat="1" ht="15.75" customHeight="1">
      <c r="A4" s="574"/>
      <c r="B4" s="574"/>
      <c r="C4" s="574"/>
      <c r="D4" s="537"/>
      <c r="E4" s="536"/>
      <c r="F4" s="538"/>
      <c r="G4" s="539"/>
      <c r="H4" s="539"/>
      <c r="I4" s="539"/>
      <c r="J4" s="539"/>
      <c r="K4" s="574"/>
      <c r="L4" s="574"/>
    </row>
    <row r="5" spans="1:12" s="598" customFormat="1" ht="15.75" customHeight="1">
      <c r="A5" s="574"/>
      <c r="B5" s="574"/>
      <c r="C5" s="574"/>
      <c r="D5" s="537"/>
      <c r="E5" s="536"/>
      <c r="F5" s="538"/>
      <c r="G5" s="539"/>
      <c r="H5" s="539"/>
      <c r="I5" s="539"/>
      <c r="J5" s="539"/>
      <c r="K5" s="574"/>
      <c r="L5" s="574"/>
    </row>
    <row r="6" spans="1:12" s="598" customFormat="1" ht="15.75" customHeight="1">
      <c r="A6" s="574"/>
      <c r="B6" s="574"/>
      <c r="C6" s="574"/>
      <c r="D6" s="537"/>
      <c r="E6" s="536"/>
      <c r="F6" s="538"/>
      <c r="G6" s="539"/>
      <c r="H6" s="539"/>
      <c r="I6" s="539"/>
      <c r="J6" s="539"/>
      <c r="K6" s="574"/>
      <c r="L6" s="574"/>
    </row>
    <row r="7" spans="1:12" s="598" customFormat="1" ht="15.75" customHeight="1">
      <c r="A7" s="574"/>
      <c r="B7" s="574"/>
      <c r="C7" s="574"/>
      <c r="D7" s="537"/>
      <c r="E7" s="536"/>
      <c r="F7" s="538"/>
      <c r="G7" s="539"/>
      <c r="H7" s="539"/>
      <c r="I7" s="539"/>
      <c r="J7" s="539"/>
      <c r="K7" s="574"/>
      <c r="L7" s="574"/>
    </row>
    <row r="8" spans="1:12" s="598" customFormat="1" ht="15.75" customHeight="1">
      <c r="A8" s="574"/>
      <c r="B8" s="574"/>
      <c r="C8" s="574"/>
      <c r="D8" s="537"/>
      <c r="E8" s="536"/>
      <c r="F8" s="538"/>
      <c r="G8" s="539"/>
      <c r="H8" s="539"/>
      <c r="I8" s="539"/>
      <c r="J8" s="539"/>
      <c r="K8" s="574"/>
      <c r="L8" s="574"/>
    </row>
    <row r="9" spans="1:12" s="598" customFormat="1" ht="15.75" customHeight="1">
      <c r="A9" s="574"/>
      <c r="B9" s="574"/>
      <c r="C9" s="574"/>
      <c r="D9" s="537"/>
      <c r="E9" s="536"/>
      <c r="F9" s="538"/>
      <c r="G9" s="539"/>
      <c r="H9" s="539"/>
      <c r="I9" s="539"/>
      <c r="J9" s="539"/>
      <c r="K9" s="574"/>
      <c r="L9" s="574"/>
    </row>
    <row r="10" spans="1:12" s="598" customFormat="1" ht="15.75" customHeight="1">
      <c r="A10" s="574"/>
      <c r="B10" s="574"/>
      <c r="C10" s="574"/>
      <c r="D10" s="537"/>
      <c r="E10" s="536"/>
      <c r="F10" s="538"/>
      <c r="G10" s="539"/>
      <c r="H10" s="539"/>
      <c r="I10" s="539"/>
      <c r="J10" s="539"/>
      <c r="K10" s="574"/>
      <c r="L10" s="574"/>
    </row>
    <row r="11" spans="1:12" s="598" customFormat="1" ht="15.75" customHeight="1">
      <c r="A11" s="574"/>
      <c r="B11" s="574"/>
      <c r="C11" s="574"/>
      <c r="D11" s="537"/>
      <c r="E11" s="536"/>
      <c r="F11" s="538"/>
      <c r="G11" s="539"/>
      <c r="H11" s="539"/>
      <c r="I11" s="539"/>
      <c r="J11" s="539"/>
      <c r="K11" s="574"/>
      <c r="L11" s="574"/>
    </row>
    <row r="12" spans="1:12" s="598" customFormat="1" ht="19.5" customHeight="1" thickBot="1">
      <c r="A12" s="574"/>
      <c r="B12" s="574"/>
      <c r="C12" s="574"/>
      <c r="D12" s="537"/>
      <c r="E12" s="536"/>
      <c r="F12" s="538"/>
      <c r="G12" s="539"/>
      <c r="H12" s="539"/>
      <c r="I12" s="539"/>
      <c r="J12" s="539"/>
      <c r="K12" s="574"/>
      <c r="L12" s="574"/>
    </row>
    <row r="13" spans="1:12" s="598" customFormat="1" ht="15.75" customHeight="1" thickBot="1">
      <c r="A13" s="574"/>
      <c r="B13" s="711" t="s">
        <v>519</v>
      </c>
      <c r="C13" s="712"/>
      <c r="D13" s="712"/>
      <c r="E13" s="712"/>
      <c r="F13" s="712"/>
      <c r="G13" s="712"/>
      <c r="H13" s="712"/>
      <c r="I13" s="712"/>
      <c r="J13" s="713"/>
      <c r="K13" s="574"/>
      <c r="L13" s="574"/>
    </row>
    <row r="14" spans="1:12" s="598" customFormat="1" ht="48" customHeight="1" thickBot="1">
      <c r="A14" s="574"/>
      <c r="B14" s="607" t="s">
        <v>520</v>
      </c>
      <c r="C14" s="708" t="s">
        <v>521</v>
      </c>
      <c r="D14" s="709"/>
      <c r="E14" s="709"/>
      <c r="F14" s="709"/>
      <c r="G14" s="709"/>
      <c r="H14" s="709"/>
      <c r="I14" s="709"/>
      <c r="J14" s="710"/>
      <c r="K14" s="574"/>
      <c r="L14" s="574"/>
    </row>
    <row r="15" spans="1:12" s="598" customFormat="1" ht="48" customHeight="1" thickBot="1">
      <c r="A15" s="574"/>
      <c r="B15" s="504" t="s">
        <v>330</v>
      </c>
      <c r="C15" s="705" t="s">
        <v>522</v>
      </c>
      <c r="D15" s="706"/>
      <c r="E15" s="706"/>
      <c r="F15" s="706"/>
      <c r="G15" s="706"/>
      <c r="H15" s="706"/>
      <c r="I15" s="706"/>
      <c r="J15" s="707"/>
      <c r="K15" s="574"/>
      <c r="L15" s="574"/>
    </row>
    <row r="16" spans="1:12" s="598" customFormat="1" ht="48" customHeight="1" thickBot="1">
      <c r="A16" s="574"/>
      <c r="B16" s="504" t="s">
        <v>523</v>
      </c>
      <c r="C16" s="705" t="s">
        <v>524</v>
      </c>
      <c r="D16" s="706"/>
      <c r="E16" s="706"/>
      <c r="F16" s="706"/>
      <c r="G16" s="706"/>
      <c r="H16" s="706"/>
      <c r="I16" s="706"/>
      <c r="J16" s="707"/>
      <c r="K16" s="574"/>
      <c r="L16" s="574"/>
    </row>
    <row r="17" spans="1:12" s="598" customFormat="1" ht="48" customHeight="1" thickBot="1">
      <c r="A17" s="574"/>
      <c r="B17" s="504" t="s">
        <v>533</v>
      </c>
      <c r="C17" s="705" t="s">
        <v>525</v>
      </c>
      <c r="D17" s="706"/>
      <c r="E17" s="706"/>
      <c r="F17" s="706"/>
      <c r="G17" s="706"/>
      <c r="H17" s="706"/>
      <c r="I17" s="706"/>
      <c r="J17" s="707"/>
      <c r="K17" s="574"/>
      <c r="L17" s="574"/>
    </row>
    <row r="18" spans="1:12" s="598" customFormat="1" ht="48" customHeight="1" thickBot="1">
      <c r="A18" s="574"/>
      <c r="B18" s="504" t="s">
        <v>526</v>
      </c>
      <c r="C18" s="714" t="s">
        <v>527</v>
      </c>
      <c r="D18" s="715"/>
      <c r="E18" s="715"/>
      <c r="F18" s="715"/>
      <c r="G18" s="715"/>
      <c r="H18" s="715"/>
      <c r="I18" s="715"/>
      <c r="J18" s="716"/>
      <c r="K18" s="574"/>
      <c r="L18" s="574"/>
    </row>
    <row r="19" spans="1:12" s="598" customFormat="1" ht="15.75" customHeight="1">
      <c r="A19" s="574"/>
      <c r="B19" s="574"/>
      <c r="C19" s="574"/>
      <c r="D19" s="537"/>
      <c r="E19" s="536"/>
      <c r="F19" s="538"/>
      <c r="G19" s="539"/>
      <c r="H19" s="539"/>
      <c r="I19" s="539"/>
      <c r="J19" s="539"/>
      <c r="K19" s="574"/>
      <c r="L19" s="574"/>
    </row>
    <row r="20" spans="1:12" s="598" customFormat="1" ht="15.75" customHeight="1">
      <c r="A20" s="574"/>
      <c r="B20" s="75" t="s">
        <v>528</v>
      </c>
      <c r="C20" s="574"/>
      <c r="D20" s="537"/>
      <c r="E20" s="536"/>
      <c r="F20" s="538"/>
      <c r="G20" s="539"/>
      <c r="H20" s="539"/>
      <c r="I20" s="539"/>
      <c r="J20" s="539"/>
      <c r="K20" s="574"/>
      <c r="L20" s="574"/>
    </row>
    <row r="21" spans="1:12" s="598" customFormat="1" ht="15.75" customHeight="1">
      <c r="A21" s="574"/>
      <c r="B21" s="574"/>
      <c r="C21" s="574"/>
      <c r="D21" s="537"/>
      <c r="E21" s="536"/>
      <c r="F21" s="538"/>
      <c r="G21" s="539"/>
      <c r="H21" s="539"/>
      <c r="I21" s="539"/>
      <c r="J21" s="539"/>
      <c r="K21" s="574"/>
      <c r="L21" s="574"/>
    </row>
    <row r="22" spans="1:12" s="195" customFormat="1" ht="15.75" customHeight="1">
      <c r="A22" s="192"/>
      <c r="B22" s="728" t="str">
        <f>IF((Cover!$E$15=" "),LookUpData!$A$32,(LookUpData!$A$32&amp;"  "&amp;Cover!E$15))</f>
        <v>Annual Report of:  </v>
      </c>
      <c r="C22" s="728"/>
      <c r="D22" s="728"/>
      <c r="E22" s="193"/>
      <c r="F22" s="194"/>
      <c r="G22" s="194"/>
      <c r="H22" s="194"/>
      <c r="I22" s="727" t="str">
        <f>IF((Cover!$G$26="Select a Year"),LookUpData!$A$33,(LookUpData!$A$34&amp;" "&amp;Cover!$G$26))</f>
        <v>For the period ending:</v>
      </c>
      <c r="J22" s="727"/>
      <c r="K22" s="727"/>
      <c r="L22" s="192"/>
    </row>
    <row r="23" spans="2:11" ht="15.75" customHeight="1">
      <c r="B23" s="720" t="s">
        <v>345</v>
      </c>
      <c r="C23" s="720"/>
      <c r="D23" s="720"/>
      <c r="E23" s="720"/>
      <c r="F23" s="196"/>
      <c r="G23" s="196"/>
      <c r="H23" s="196"/>
      <c r="I23" s="196"/>
      <c r="J23" s="197"/>
      <c r="K23" s="198"/>
    </row>
    <row r="24" spans="2:11" ht="15.75" customHeight="1">
      <c r="B24" s="199" t="s">
        <v>350</v>
      </c>
      <c r="C24" s="200"/>
      <c r="D24" s="200"/>
      <c r="E24" s="200"/>
      <c r="F24" s="201"/>
      <c r="G24" s="201"/>
      <c r="H24" s="201"/>
      <c r="I24" s="196"/>
      <c r="J24" s="197"/>
      <c r="K24" s="198"/>
    </row>
    <row r="25" spans="2:11" ht="9" customHeight="1">
      <c r="B25" s="199"/>
      <c r="C25" s="200"/>
      <c r="D25" s="200"/>
      <c r="E25" s="200"/>
      <c r="F25" s="201"/>
      <c r="G25" s="201"/>
      <c r="H25" s="201"/>
      <c r="I25" s="196"/>
      <c r="J25" s="197"/>
      <c r="K25" s="198"/>
    </row>
    <row r="26" spans="2:11" ht="9" customHeight="1">
      <c r="B26" s="199"/>
      <c r="C26" s="200"/>
      <c r="D26" s="200"/>
      <c r="E26" s="200"/>
      <c r="F26" s="201"/>
      <c r="G26" s="201"/>
      <c r="H26" s="201"/>
      <c r="I26" s="196"/>
      <c r="J26" s="197"/>
      <c r="K26" s="198"/>
    </row>
    <row r="27" spans="2:11" ht="15.75" customHeight="1">
      <c r="B27" s="730" t="s">
        <v>529</v>
      </c>
      <c r="C27" s="730"/>
      <c r="D27" s="730"/>
      <c r="E27" s="730"/>
      <c r="F27" s="730"/>
      <c r="G27" s="730"/>
      <c r="H27" s="730"/>
      <c r="I27" s="730"/>
      <c r="J27" s="730"/>
      <c r="K27" s="730"/>
    </row>
    <row r="28" spans="2:11" ht="9" customHeight="1" thickBot="1">
      <c r="B28" s="202"/>
      <c r="C28" s="203"/>
      <c r="D28" s="204"/>
      <c r="E28" s="205"/>
      <c r="F28" s="206"/>
      <c r="G28" s="206"/>
      <c r="H28" s="206"/>
      <c r="I28" s="206"/>
      <c r="J28" s="206"/>
      <c r="K28" s="207"/>
    </row>
    <row r="29" spans="2:11" ht="69" customHeight="1" thickBot="1">
      <c r="B29" s="208" t="s">
        <v>0</v>
      </c>
      <c r="C29" s="209" t="s">
        <v>1</v>
      </c>
      <c r="D29" s="210" t="s">
        <v>330</v>
      </c>
      <c r="E29" s="211" t="s">
        <v>363</v>
      </c>
      <c r="F29" s="212" t="s">
        <v>364</v>
      </c>
      <c r="G29" s="212" t="s">
        <v>331</v>
      </c>
      <c r="H29" s="212" t="s">
        <v>344</v>
      </c>
      <c r="I29" s="83" t="s">
        <v>452</v>
      </c>
      <c r="J29" s="83" t="s">
        <v>334</v>
      </c>
      <c r="K29" s="211" t="s">
        <v>453</v>
      </c>
    </row>
    <row r="30" spans="2:11" ht="15.75" customHeight="1">
      <c r="B30" s="213"/>
      <c r="C30" s="214"/>
      <c r="D30" s="215"/>
      <c r="E30" s="215"/>
      <c r="F30" s="215"/>
      <c r="G30" s="215"/>
      <c r="H30" s="216"/>
      <c r="I30" s="216"/>
      <c r="J30" s="217"/>
      <c r="K30" s="217"/>
    </row>
    <row r="31" spans="2:11" ht="15.75" customHeight="1">
      <c r="B31" s="213"/>
      <c r="C31" s="196" t="s">
        <v>328</v>
      </c>
      <c r="D31" s="215"/>
      <c r="E31" s="215"/>
      <c r="F31" s="215"/>
      <c r="G31" s="215"/>
      <c r="H31" s="216"/>
      <c r="I31" s="216"/>
      <c r="J31" s="217"/>
      <c r="K31" s="217"/>
    </row>
    <row r="32" spans="2:11" ht="15.75" customHeight="1">
      <c r="B32" s="213">
        <v>353</v>
      </c>
      <c r="C32" s="220" t="s">
        <v>295</v>
      </c>
      <c r="D32" s="358"/>
      <c r="E32" s="589"/>
      <c r="F32" s="358"/>
      <c r="G32" s="359">
        <f>D32+E32-F32</f>
        <v>0</v>
      </c>
      <c r="H32" s="221"/>
      <c r="I32" s="221"/>
      <c r="J32" s="221"/>
      <c r="K32" s="221"/>
    </row>
    <row r="33" spans="2:11" ht="15.75" customHeight="1">
      <c r="B33" s="213">
        <v>353.01</v>
      </c>
      <c r="C33" s="220" t="s">
        <v>332</v>
      </c>
      <c r="D33" s="358"/>
      <c r="E33" s="358"/>
      <c r="F33" s="358"/>
      <c r="G33" s="359">
        <f>D33+E33-F33</f>
        <v>0</v>
      </c>
      <c r="H33" s="221"/>
      <c r="I33" s="221"/>
      <c r="J33" s="221"/>
      <c r="K33" s="221"/>
    </row>
    <row r="34" spans="2:11" ht="15.75" customHeight="1">
      <c r="B34" s="218"/>
      <c r="C34" s="222"/>
      <c r="D34" s="359"/>
      <c r="E34" s="359"/>
      <c r="F34" s="359"/>
      <c r="G34" s="359"/>
      <c r="H34" s="216"/>
      <c r="I34" s="216"/>
      <c r="J34" s="217"/>
      <c r="K34" s="217"/>
    </row>
    <row r="35" spans="2:11" ht="15.75" customHeight="1">
      <c r="B35" s="213"/>
      <c r="C35" s="219" t="s">
        <v>329</v>
      </c>
      <c r="D35" s="359"/>
      <c r="E35" s="359"/>
      <c r="F35" s="359"/>
      <c r="G35" s="359"/>
      <c r="H35" s="216"/>
      <c r="I35" s="216"/>
      <c r="J35" s="217"/>
      <c r="K35" s="217"/>
    </row>
    <row r="36" spans="2:15" ht="15.75" customHeight="1">
      <c r="B36" s="531">
        <v>354</v>
      </c>
      <c r="C36" s="530" t="s">
        <v>296</v>
      </c>
      <c r="D36" s="358"/>
      <c r="E36" s="589"/>
      <c r="F36" s="358"/>
      <c r="G36" s="359">
        <f>D36+E36-F36</f>
        <v>0</v>
      </c>
      <c r="H36" s="216">
        <v>0.029</v>
      </c>
      <c r="I36" s="355">
        <f aca="true" t="shared" si="0" ref="I36:I62">ROUND(IF(($G36-$J36)&gt;($G36*$H36),($G36*$H36),($G36-$J36)),0)</f>
        <v>0</v>
      </c>
      <c r="J36" s="356"/>
      <c r="K36" s="357">
        <f aca="true" t="shared" si="1" ref="K36:K60">I36+J36</f>
        <v>0</v>
      </c>
      <c r="N36" s="263"/>
      <c r="O36" s="313"/>
    </row>
    <row r="37" spans="2:11" ht="15.75" customHeight="1">
      <c r="B37" s="531">
        <v>355</v>
      </c>
      <c r="C37" s="530" t="s">
        <v>297</v>
      </c>
      <c r="D37" s="358"/>
      <c r="E37" s="589"/>
      <c r="F37" s="358"/>
      <c r="G37" s="359">
        <f aca="true" t="shared" si="2" ref="G37:G60">D37+E37-F37</f>
        <v>0</v>
      </c>
      <c r="H37" s="216">
        <v>0.02</v>
      </c>
      <c r="I37" s="355">
        <f t="shared" si="0"/>
        <v>0</v>
      </c>
      <c r="J37" s="356"/>
      <c r="K37" s="357">
        <f t="shared" si="1"/>
        <v>0</v>
      </c>
    </row>
    <row r="38" spans="2:11" ht="15.75" customHeight="1">
      <c r="B38" s="531">
        <v>360</v>
      </c>
      <c r="C38" s="530" t="s">
        <v>562</v>
      </c>
      <c r="D38" s="358"/>
      <c r="E38" s="589"/>
      <c r="F38" s="358"/>
      <c r="G38" s="359">
        <f t="shared" si="2"/>
        <v>0</v>
      </c>
      <c r="H38" s="216">
        <v>0.029</v>
      </c>
      <c r="I38" s="355">
        <f t="shared" si="0"/>
        <v>0</v>
      </c>
      <c r="J38" s="590"/>
      <c r="K38" s="357">
        <f t="shared" si="1"/>
        <v>0</v>
      </c>
    </row>
    <row r="39" spans="2:15" ht="15.75" customHeight="1">
      <c r="B39" s="531">
        <v>361</v>
      </c>
      <c r="C39" s="530" t="s">
        <v>563</v>
      </c>
      <c r="D39" s="358"/>
      <c r="E39" s="589"/>
      <c r="F39" s="358"/>
      <c r="G39" s="359">
        <f t="shared" si="2"/>
        <v>0</v>
      </c>
      <c r="H39" s="216">
        <v>0.04</v>
      </c>
      <c r="I39" s="355">
        <f t="shared" si="0"/>
        <v>0</v>
      </c>
      <c r="J39" s="590"/>
      <c r="K39" s="357">
        <f>I39+J39</f>
        <v>0</v>
      </c>
      <c r="N39" s="263"/>
      <c r="O39" s="263"/>
    </row>
    <row r="40" spans="2:11" ht="15.75" customHeight="1">
      <c r="B40" s="531">
        <v>362</v>
      </c>
      <c r="C40" s="530" t="s">
        <v>564</v>
      </c>
      <c r="D40" s="358"/>
      <c r="E40" s="589"/>
      <c r="F40" s="358"/>
      <c r="G40" s="359">
        <f t="shared" si="2"/>
        <v>0</v>
      </c>
      <c r="H40" s="216">
        <v>0.04</v>
      </c>
      <c r="I40" s="355">
        <f t="shared" si="0"/>
        <v>0</v>
      </c>
      <c r="J40" s="590"/>
      <c r="K40" s="357">
        <f t="shared" si="1"/>
        <v>0</v>
      </c>
    </row>
    <row r="41" spans="2:14" ht="15.75" customHeight="1">
      <c r="B41" s="531">
        <v>363</v>
      </c>
      <c r="C41" s="530" t="s">
        <v>565</v>
      </c>
      <c r="D41" s="358"/>
      <c r="E41" s="589"/>
      <c r="F41" s="358"/>
      <c r="G41" s="359">
        <f t="shared" si="2"/>
        <v>0</v>
      </c>
      <c r="H41" s="216">
        <v>0.02</v>
      </c>
      <c r="I41" s="355">
        <f t="shared" si="0"/>
        <v>0</v>
      </c>
      <c r="J41" s="590"/>
      <c r="K41" s="357">
        <f t="shared" si="1"/>
        <v>0</v>
      </c>
      <c r="N41" s="263"/>
    </row>
    <row r="42" spans="2:14" ht="15.75" customHeight="1">
      <c r="B42" s="531">
        <v>364</v>
      </c>
      <c r="C42" s="530" t="s">
        <v>566</v>
      </c>
      <c r="D42" s="358"/>
      <c r="E42" s="589"/>
      <c r="F42" s="358"/>
      <c r="G42" s="359">
        <f t="shared" si="2"/>
        <v>0</v>
      </c>
      <c r="H42" s="216">
        <v>0.09</v>
      </c>
      <c r="I42" s="355">
        <f t="shared" si="0"/>
        <v>0</v>
      </c>
      <c r="J42" s="590"/>
      <c r="K42" s="357">
        <f t="shared" si="1"/>
        <v>0</v>
      </c>
      <c r="N42" s="263"/>
    </row>
    <row r="43" spans="2:15" ht="15.75" customHeight="1">
      <c r="B43" s="531">
        <v>365</v>
      </c>
      <c r="C43" s="530" t="s">
        <v>567</v>
      </c>
      <c r="D43" s="358"/>
      <c r="E43" s="589"/>
      <c r="F43" s="358"/>
      <c r="G43" s="359">
        <f t="shared" si="2"/>
        <v>0</v>
      </c>
      <c r="H43" s="216">
        <v>0.05</v>
      </c>
      <c r="I43" s="355">
        <f t="shared" si="0"/>
        <v>0</v>
      </c>
      <c r="J43" s="590"/>
      <c r="K43" s="357">
        <f t="shared" si="1"/>
        <v>0</v>
      </c>
      <c r="N43" s="263"/>
      <c r="O43" s="313"/>
    </row>
    <row r="44" spans="2:11" ht="15.75" customHeight="1">
      <c r="B44" s="531">
        <v>366</v>
      </c>
      <c r="C44" s="530" t="s">
        <v>568</v>
      </c>
      <c r="D44" s="358"/>
      <c r="E44" s="589"/>
      <c r="F44" s="358"/>
      <c r="G44" s="359">
        <f t="shared" si="2"/>
        <v>0</v>
      </c>
      <c r="H44" s="216">
        <v>0.05</v>
      </c>
      <c r="I44" s="355">
        <f t="shared" si="0"/>
        <v>0</v>
      </c>
      <c r="J44" s="590"/>
      <c r="K44" s="357">
        <f t="shared" si="1"/>
        <v>0</v>
      </c>
    </row>
    <row r="45" spans="2:11" ht="15.75" customHeight="1">
      <c r="B45" s="531">
        <v>367</v>
      </c>
      <c r="C45" s="530" t="s">
        <v>569</v>
      </c>
      <c r="D45" s="358"/>
      <c r="E45" s="589"/>
      <c r="F45" s="358"/>
      <c r="G45" s="359">
        <f t="shared" si="2"/>
        <v>0</v>
      </c>
      <c r="H45" s="216">
        <v>0.033</v>
      </c>
      <c r="I45" s="355">
        <f t="shared" si="0"/>
        <v>0</v>
      </c>
      <c r="J45" s="590"/>
      <c r="K45" s="357">
        <f t="shared" si="1"/>
        <v>0</v>
      </c>
    </row>
    <row r="46" spans="2:15" ht="15.75" customHeight="1">
      <c r="B46" s="531">
        <v>370</v>
      </c>
      <c r="C46" s="530" t="s">
        <v>570</v>
      </c>
      <c r="D46" s="358"/>
      <c r="E46" s="589"/>
      <c r="F46" s="358"/>
      <c r="G46" s="359">
        <f t="shared" si="2"/>
        <v>0</v>
      </c>
      <c r="H46" s="216">
        <v>0.02</v>
      </c>
      <c r="I46" s="355">
        <f t="shared" si="0"/>
        <v>0</v>
      </c>
      <c r="J46" s="590"/>
      <c r="K46" s="357">
        <f t="shared" si="1"/>
        <v>0</v>
      </c>
      <c r="N46" s="263"/>
      <c r="O46" s="313"/>
    </row>
    <row r="47" spans="2:11" ht="15.75" customHeight="1">
      <c r="B47" s="531">
        <v>371</v>
      </c>
      <c r="C47" s="530" t="s">
        <v>298</v>
      </c>
      <c r="D47" s="358"/>
      <c r="E47" s="589"/>
      <c r="F47" s="358"/>
      <c r="G47" s="359">
        <f t="shared" si="2"/>
        <v>0</v>
      </c>
      <c r="H47" s="216">
        <v>0.033</v>
      </c>
      <c r="I47" s="355">
        <f t="shared" si="0"/>
        <v>0</v>
      </c>
      <c r="J47" s="590"/>
      <c r="K47" s="357">
        <f t="shared" si="1"/>
        <v>0</v>
      </c>
    </row>
    <row r="48" spans="2:11" ht="15.75" customHeight="1">
      <c r="B48" s="531">
        <v>374</v>
      </c>
      <c r="C48" s="530" t="s">
        <v>571</v>
      </c>
      <c r="D48" s="358"/>
      <c r="E48" s="589"/>
      <c r="F48" s="358"/>
      <c r="G48" s="359">
        <f t="shared" si="2"/>
        <v>0</v>
      </c>
      <c r="H48" s="216">
        <v>0.026</v>
      </c>
      <c r="I48" s="355">
        <f t="shared" si="0"/>
        <v>0</v>
      </c>
      <c r="J48" s="590"/>
      <c r="K48" s="357">
        <f t="shared" si="1"/>
        <v>0</v>
      </c>
    </row>
    <row r="49" spans="2:11" ht="15.75" customHeight="1">
      <c r="B49" s="531">
        <v>375</v>
      </c>
      <c r="C49" s="530" t="s">
        <v>572</v>
      </c>
      <c r="D49" s="358"/>
      <c r="E49" s="589"/>
      <c r="F49" s="358"/>
      <c r="G49" s="359">
        <f t="shared" si="2"/>
        <v>0</v>
      </c>
      <c r="H49" s="216">
        <v>0.024</v>
      </c>
      <c r="I49" s="355">
        <f t="shared" si="0"/>
        <v>0</v>
      </c>
      <c r="J49" s="590"/>
      <c r="K49" s="357">
        <f t="shared" si="1"/>
        <v>0</v>
      </c>
    </row>
    <row r="50" spans="2:11" ht="15.75" customHeight="1">
      <c r="B50" s="531">
        <v>380</v>
      </c>
      <c r="C50" s="530" t="s">
        <v>573</v>
      </c>
      <c r="D50" s="358"/>
      <c r="E50" s="589"/>
      <c r="F50" s="358"/>
      <c r="G50" s="359">
        <f t="shared" si="2"/>
        <v>0</v>
      </c>
      <c r="H50" s="216">
        <v>0.026</v>
      </c>
      <c r="I50" s="355">
        <f t="shared" si="0"/>
        <v>0</v>
      </c>
      <c r="J50" s="590"/>
      <c r="K50" s="357">
        <f t="shared" si="1"/>
        <v>0</v>
      </c>
    </row>
    <row r="51" spans="2:11" ht="15.75" customHeight="1">
      <c r="B51" s="531">
        <v>381</v>
      </c>
      <c r="C51" s="530" t="s">
        <v>574</v>
      </c>
      <c r="D51" s="358"/>
      <c r="E51" s="589"/>
      <c r="F51" s="358"/>
      <c r="G51" s="359">
        <f t="shared" si="2"/>
        <v>0</v>
      </c>
      <c r="H51" s="216">
        <v>0.09</v>
      </c>
      <c r="I51" s="355">
        <f t="shared" si="0"/>
        <v>0</v>
      </c>
      <c r="J51" s="590"/>
      <c r="K51" s="357">
        <f t="shared" si="1"/>
        <v>0</v>
      </c>
    </row>
    <row r="52" spans="2:11" ht="15.75" customHeight="1">
      <c r="B52" s="531">
        <v>382</v>
      </c>
      <c r="C52" s="530" t="s">
        <v>575</v>
      </c>
      <c r="D52" s="358"/>
      <c r="E52" s="589"/>
      <c r="F52" s="358"/>
      <c r="G52" s="359">
        <f t="shared" si="2"/>
        <v>0</v>
      </c>
      <c r="H52" s="216">
        <v>0.048</v>
      </c>
      <c r="I52" s="355">
        <f t="shared" si="0"/>
        <v>0</v>
      </c>
      <c r="J52" s="590"/>
      <c r="K52" s="357">
        <f t="shared" si="1"/>
        <v>0</v>
      </c>
    </row>
    <row r="53" spans="2:11" ht="15.75" customHeight="1">
      <c r="B53" s="531">
        <v>389</v>
      </c>
      <c r="C53" s="530" t="s">
        <v>299</v>
      </c>
      <c r="D53" s="358"/>
      <c r="E53" s="589"/>
      <c r="F53" s="358"/>
      <c r="G53" s="359">
        <f t="shared" si="2"/>
        <v>0</v>
      </c>
      <c r="H53" s="216">
        <v>0.129</v>
      </c>
      <c r="I53" s="355">
        <f t="shared" si="0"/>
        <v>0</v>
      </c>
      <c r="J53" s="590"/>
      <c r="K53" s="357">
        <f t="shared" si="1"/>
        <v>0</v>
      </c>
    </row>
    <row r="54" spans="2:11" ht="15.75" customHeight="1">
      <c r="B54" s="531">
        <v>390</v>
      </c>
      <c r="C54" s="530" t="s">
        <v>300</v>
      </c>
      <c r="D54" s="358"/>
      <c r="E54" s="589"/>
      <c r="F54" s="358"/>
      <c r="G54" s="359">
        <f t="shared" si="2"/>
        <v>0</v>
      </c>
      <c r="H54" s="216">
        <v>0.05</v>
      </c>
      <c r="I54" s="355">
        <f t="shared" si="0"/>
        <v>0</v>
      </c>
      <c r="J54" s="590"/>
      <c r="K54" s="357">
        <f t="shared" si="1"/>
        <v>0</v>
      </c>
    </row>
    <row r="55" spans="2:11" ht="15.75" customHeight="1">
      <c r="B55" s="531">
        <v>391</v>
      </c>
      <c r="C55" s="530" t="s">
        <v>301</v>
      </c>
      <c r="D55" s="358"/>
      <c r="E55" s="589"/>
      <c r="F55" s="358"/>
      <c r="G55" s="359">
        <f t="shared" si="2"/>
        <v>0</v>
      </c>
      <c r="H55" s="216">
        <v>0.063</v>
      </c>
      <c r="I55" s="355">
        <f t="shared" si="0"/>
        <v>0</v>
      </c>
      <c r="J55" s="590"/>
      <c r="K55" s="357">
        <f t="shared" si="1"/>
        <v>0</v>
      </c>
    </row>
    <row r="56" spans="2:11" ht="15.75" customHeight="1">
      <c r="B56" s="531">
        <v>392</v>
      </c>
      <c r="C56" s="530" t="s">
        <v>302</v>
      </c>
      <c r="D56" s="358"/>
      <c r="E56" s="589"/>
      <c r="F56" s="358"/>
      <c r="G56" s="359">
        <f t="shared" si="2"/>
        <v>0</v>
      </c>
      <c r="H56" s="216">
        <v>0.09</v>
      </c>
      <c r="I56" s="355">
        <f t="shared" si="0"/>
        <v>0</v>
      </c>
      <c r="J56" s="590"/>
      <c r="K56" s="357">
        <f t="shared" si="1"/>
        <v>0</v>
      </c>
    </row>
    <row r="57" spans="2:15" ht="15.75" customHeight="1">
      <c r="B57" s="531">
        <v>393</v>
      </c>
      <c r="C57" s="530" t="s">
        <v>576</v>
      </c>
      <c r="D57" s="358"/>
      <c r="E57" s="589"/>
      <c r="F57" s="358"/>
      <c r="G57" s="359">
        <f t="shared" si="2"/>
        <v>0</v>
      </c>
      <c r="H57" s="216">
        <v>0.09</v>
      </c>
      <c r="I57" s="355">
        <f t="shared" si="0"/>
        <v>0</v>
      </c>
      <c r="J57" s="590"/>
      <c r="K57" s="357">
        <f t="shared" si="1"/>
        <v>0</v>
      </c>
      <c r="N57" s="263"/>
      <c r="O57" s="313"/>
    </row>
    <row r="58" spans="2:11" ht="15.75" customHeight="1">
      <c r="B58" s="531">
        <v>394</v>
      </c>
      <c r="C58" s="530" t="s">
        <v>303</v>
      </c>
      <c r="D58" s="358"/>
      <c r="E58" s="589"/>
      <c r="F58" s="358"/>
      <c r="G58" s="359">
        <f t="shared" si="2"/>
        <v>0</v>
      </c>
      <c r="H58" s="216">
        <v>0.067</v>
      </c>
      <c r="I58" s="355">
        <f t="shared" si="0"/>
        <v>0</v>
      </c>
      <c r="J58" s="590"/>
      <c r="K58" s="357">
        <f t="shared" si="1"/>
        <v>0</v>
      </c>
    </row>
    <row r="59" spans="2:11" ht="15.75" customHeight="1">
      <c r="B59" s="531">
        <v>395</v>
      </c>
      <c r="C59" s="530" t="s">
        <v>304</v>
      </c>
      <c r="D59" s="358"/>
      <c r="E59" s="589"/>
      <c r="F59" s="358"/>
      <c r="G59" s="359">
        <f t="shared" si="2"/>
        <v>0</v>
      </c>
      <c r="H59" s="216">
        <v>0.09</v>
      </c>
      <c r="I59" s="355">
        <f t="shared" si="0"/>
        <v>0</v>
      </c>
      <c r="J59" s="590"/>
      <c r="K59" s="357">
        <f t="shared" si="1"/>
        <v>0</v>
      </c>
    </row>
    <row r="60" spans="2:11" ht="15.75" customHeight="1">
      <c r="B60" s="531">
        <v>396</v>
      </c>
      <c r="C60" s="530" t="s">
        <v>305</v>
      </c>
      <c r="D60" s="358"/>
      <c r="E60" s="589"/>
      <c r="F60" s="358"/>
      <c r="G60" s="359">
        <f t="shared" si="2"/>
        <v>0</v>
      </c>
      <c r="H60" s="216">
        <v>0.09</v>
      </c>
      <c r="I60" s="355">
        <f t="shared" si="0"/>
        <v>0</v>
      </c>
      <c r="J60" s="590"/>
      <c r="K60" s="357">
        <f t="shared" si="1"/>
        <v>0</v>
      </c>
    </row>
    <row r="61" spans="2:11" ht="15.75" customHeight="1">
      <c r="B61" s="531">
        <v>397</v>
      </c>
      <c r="C61" s="530" t="s">
        <v>306</v>
      </c>
      <c r="D61" s="532"/>
      <c r="E61" s="589"/>
      <c r="F61" s="532"/>
      <c r="G61" s="359">
        <f>D61+E61-F61</f>
        <v>0</v>
      </c>
      <c r="H61" s="216">
        <v>0.09</v>
      </c>
      <c r="I61" s="533">
        <f t="shared" si="0"/>
        <v>0</v>
      </c>
      <c r="J61" s="590"/>
      <c r="K61" s="357">
        <f>I61+J61</f>
        <v>0</v>
      </c>
    </row>
    <row r="62" spans="2:11" ht="15.75" customHeight="1">
      <c r="B62" s="531">
        <v>398</v>
      </c>
      <c r="C62" s="530" t="s">
        <v>577</v>
      </c>
      <c r="D62" s="532"/>
      <c r="E62" s="589"/>
      <c r="F62" s="532"/>
      <c r="G62" s="359">
        <f>D62+E62-F62</f>
        <v>0</v>
      </c>
      <c r="H62" s="216">
        <v>0.09</v>
      </c>
      <c r="I62" s="533">
        <f t="shared" si="0"/>
        <v>0</v>
      </c>
      <c r="J62" s="590"/>
      <c r="K62" s="357">
        <f>I62+J62</f>
        <v>0</v>
      </c>
    </row>
    <row r="63" spans="2:11" ht="15.75" customHeight="1">
      <c r="B63" s="213"/>
      <c r="C63" s="223"/>
      <c r="D63" s="224"/>
      <c r="E63" s="224"/>
      <c r="F63" s="224"/>
      <c r="G63" s="224"/>
      <c r="H63" s="225"/>
      <c r="I63" s="225"/>
      <c r="J63" s="224"/>
      <c r="K63" s="224"/>
    </row>
    <row r="64" spans="2:11" ht="15.75" customHeight="1" thickBot="1">
      <c r="B64" s="729" t="s">
        <v>369</v>
      </c>
      <c r="C64" s="729"/>
      <c r="D64" s="409">
        <f>SUM(D36:D62)</f>
        <v>0</v>
      </c>
      <c r="E64" s="409">
        <f>SUM(E36:E62)</f>
        <v>0</v>
      </c>
      <c r="F64" s="409">
        <f>SUM(F36:F62)</f>
        <v>0</v>
      </c>
      <c r="G64" s="409">
        <f>SUM(G36:G62)</f>
        <v>0</v>
      </c>
      <c r="H64" s="410"/>
      <c r="I64" s="409">
        <f>SUM(I36:I62)</f>
        <v>0</v>
      </c>
      <c r="J64" s="409">
        <f>SUM(J36:J62)</f>
        <v>0</v>
      </c>
      <c r="K64" s="409">
        <f>SUM(K36:K62)</f>
        <v>0</v>
      </c>
    </row>
    <row r="65" spans="2:11" ht="15.75" customHeight="1" thickTop="1">
      <c r="B65" s="226"/>
      <c r="C65" s="229"/>
      <c r="D65" s="230">
        <v>101</v>
      </c>
      <c r="E65" s="230" t="s">
        <v>346</v>
      </c>
      <c r="F65" s="230" t="s">
        <v>347</v>
      </c>
      <c r="G65" s="230">
        <v>101</v>
      </c>
      <c r="H65" s="230"/>
      <c r="I65" s="230">
        <v>403</v>
      </c>
      <c r="J65" s="230">
        <v>108</v>
      </c>
      <c r="K65" s="230">
        <v>108</v>
      </c>
    </row>
    <row r="66" spans="2:11" ht="15.75" customHeight="1">
      <c r="B66" s="226"/>
      <c r="C66" s="231"/>
      <c r="D66" s="232"/>
      <c r="E66" s="232"/>
      <c r="F66" s="232"/>
      <c r="G66" s="232"/>
      <c r="H66" s="228"/>
      <c r="I66" s="232"/>
      <c r="J66" s="232"/>
      <c r="K66" s="232"/>
    </row>
    <row r="67" spans="2:11" ht="15.75" customHeight="1">
      <c r="B67" s="249" t="s">
        <v>365</v>
      </c>
      <c r="C67" s="233"/>
      <c r="G67" s="235"/>
      <c r="H67" s="235"/>
      <c r="I67" s="235"/>
      <c r="J67" s="235"/>
      <c r="K67" s="170"/>
    </row>
    <row r="68" spans="2:11" ht="15.75" customHeight="1">
      <c r="B68" s="250" t="s">
        <v>366</v>
      </c>
      <c r="C68" s="233"/>
      <c r="G68" s="235"/>
      <c r="H68" s="235"/>
      <c r="I68" s="314"/>
      <c r="J68" s="314"/>
      <c r="K68" s="170"/>
    </row>
    <row r="69" spans="2:11" ht="15.75" customHeight="1">
      <c r="B69" s="251" t="s">
        <v>367</v>
      </c>
      <c r="C69" s="233"/>
      <c r="G69" s="235"/>
      <c r="H69" s="235"/>
      <c r="I69" s="314"/>
      <c r="J69" s="235"/>
      <c r="K69" s="170"/>
    </row>
    <row r="70" spans="2:11" ht="15.75" customHeight="1">
      <c r="B70" s="251" t="s">
        <v>368</v>
      </c>
      <c r="C70" s="233"/>
      <c r="G70" s="235"/>
      <c r="H70" s="235"/>
      <c r="I70" s="235"/>
      <c r="J70" s="235"/>
      <c r="K70" s="170"/>
    </row>
    <row r="71" spans="2:11" ht="15.75" customHeight="1">
      <c r="B71" s="236"/>
      <c r="C71" s="233"/>
      <c r="G71" s="235"/>
      <c r="H71" s="235"/>
      <c r="I71" s="235"/>
      <c r="J71" s="235"/>
      <c r="K71" s="170"/>
    </row>
    <row r="72" spans="1:12" s="195" customFormat="1" ht="15.75" customHeight="1">
      <c r="A72" s="192"/>
      <c r="B72" s="728" t="str">
        <f>IF((Cover!$E$15=" "),LookUpData!$A$32,(LookUpData!$A$32&amp;"  "&amp;Cover!E$15))</f>
        <v>Annual Report of:  </v>
      </c>
      <c r="C72" s="728"/>
      <c r="D72" s="728"/>
      <c r="E72" s="193"/>
      <c r="F72" s="194"/>
      <c r="G72" s="194"/>
      <c r="H72" s="194"/>
      <c r="I72" s="727" t="str">
        <f>IF((Cover!$G$26="Select a Year"),LookUpData!$A$33,(LookUpData!$A$34&amp;" "&amp;Cover!$G$26))</f>
        <v>For the period ending:</v>
      </c>
      <c r="J72" s="727"/>
      <c r="K72" s="727"/>
      <c r="L72" s="192"/>
    </row>
    <row r="73" spans="2:11" ht="15.75" customHeight="1">
      <c r="B73" s="720" t="s">
        <v>345</v>
      </c>
      <c r="C73" s="720"/>
      <c r="D73" s="720"/>
      <c r="E73" s="720"/>
      <c r="F73" s="196"/>
      <c r="G73" s="196"/>
      <c r="H73" s="196"/>
      <c r="I73" s="196"/>
      <c r="J73" s="197"/>
      <c r="K73" s="198"/>
    </row>
    <row r="74" spans="2:11" ht="15.75" customHeight="1">
      <c r="B74" s="227" t="s">
        <v>351</v>
      </c>
      <c r="C74" s="200"/>
      <c r="D74" s="200"/>
      <c r="E74" s="200"/>
      <c r="F74" s="196"/>
      <c r="G74" s="196"/>
      <c r="H74" s="196"/>
      <c r="I74" s="196"/>
      <c r="J74" s="197"/>
      <c r="K74" s="198"/>
    </row>
    <row r="75" spans="2:11" ht="15.75" customHeight="1" thickBot="1">
      <c r="B75" s="202"/>
      <c r="C75" s="203"/>
      <c r="D75" s="204"/>
      <c r="E75" s="205"/>
      <c r="F75" s="206"/>
      <c r="G75" s="206"/>
      <c r="H75" s="206"/>
      <c r="I75" s="206"/>
      <c r="J75" s="206"/>
      <c r="K75" s="207"/>
    </row>
    <row r="76" spans="2:11" ht="48" thickBot="1">
      <c r="B76" s="208" t="s">
        <v>0</v>
      </c>
      <c r="C76" s="721" t="s">
        <v>1</v>
      </c>
      <c r="D76" s="722"/>
      <c r="E76" s="722"/>
      <c r="F76" s="722"/>
      <c r="G76" s="722"/>
      <c r="H76" s="723"/>
      <c r="I76" s="212" t="s">
        <v>360</v>
      </c>
      <c r="J76" s="83" t="s">
        <v>358</v>
      </c>
      <c r="K76" s="83" t="s">
        <v>359</v>
      </c>
    </row>
    <row r="77" spans="2:14" ht="31.5" customHeight="1">
      <c r="B77" s="240"/>
      <c r="C77" s="724"/>
      <c r="D77" s="725"/>
      <c r="E77" s="725"/>
      <c r="F77" s="725"/>
      <c r="G77" s="725"/>
      <c r="H77" s="726"/>
      <c r="I77" s="282" t="s">
        <v>356</v>
      </c>
      <c r="J77" s="241"/>
      <c r="K77" s="239"/>
      <c r="N77" s="237"/>
    </row>
    <row r="78" spans="2:11" ht="31.5" customHeight="1">
      <c r="B78" s="240"/>
      <c r="C78" s="717"/>
      <c r="D78" s="718"/>
      <c r="E78" s="718"/>
      <c r="F78" s="718"/>
      <c r="G78" s="718"/>
      <c r="H78" s="719"/>
      <c r="I78" s="282" t="s">
        <v>356</v>
      </c>
      <c r="J78" s="241"/>
      <c r="K78" s="239"/>
    </row>
    <row r="79" spans="2:11" ht="31.5" customHeight="1">
      <c r="B79" s="240"/>
      <c r="C79" s="717"/>
      <c r="D79" s="718"/>
      <c r="E79" s="718"/>
      <c r="F79" s="718"/>
      <c r="G79" s="718"/>
      <c r="H79" s="719"/>
      <c r="I79" s="282" t="s">
        <v>356</v>
      </c>
      <c r="J79" s="242"/>
      <c r="K79" s="243"/>
    </row>
    <row r="80" spans="2:11" ht="31.5" customHeight="1">
      <c r="B80" s="240"/>
      <c r="C80" s="717"/>
      <c r="D80" s="718"/>
      <c r="E80" s="718"/>
      <c r="F80" s="718"/>
      <c r="G80" s="718"/>
      <c r="H80" s="719"/>
      <c r="I80" s="282" t="s">
        <v>356</v>
      </c>
      <c r="J80" s="242"/>
      <c r="K80" s="243"/>
    </row>
    <row r="81" spans="2:11" ht="31.5" customHeight="1">
      <c r="B81" s="240"/>
      <c r="C81" s="717"/>
      <c r="D81" s="718"/>
      <c r="E81" s="718"/>
      <c r="F81" s="718"/>
      <c r="G81" s="718"/>
      <c r="H81" s="719"/>
      <c r="I81" s="282" t="s">
        <v>356</v>
      </c>
      <c r="J81" s="241"/>
      <c r="K81" s="239"/>
    </row>
    <row r="82" spans="2:11" ht="31.5" customHeight="1">
      <c r="B82" s="240"/>
      <c r="C82" s="717"/>
      <c r="D82" s="718"/>
      <c r="E82" s="718"/>
      <c r="F82" s="718"/>
      <c r="G82" s="718"/>
      <c r="H82" s="719"/>
      <c r="I82" s="282" t="s">
        <v>356</v>
      </c>
      <c r="J82" s="241"/>
      <c r="K82" s="239"/>
    </row>
    <row r="83" spans="2:11" ht="31.5" customHeight="1">
      <c r="B83" s="240"/>
      <c r="C83" s="717"/>
      <c r="D83" s="718"/>
      <c r="E83" s="718"/>
      <c r="F83" s="718"/>
      <c r="G83" s="718"/>
      <c r="H83" s="719"/>
      <c r="I83" s="282" t="s">
        <v>356</v>
      </c>
      <c r="J83" s="244"/>
      <c r="K83" s="239"/>
    </row>
    <row r="84" spans="2:11" ht="31.5" customHeight="1">
      <c r="B84" s="240"/>
      <c r="C84" s="717"/>
      <c r="D84" s="718"/>
      <c r="E84" s="718"/>
      <c r="F84" s="718"/>
      <c r="G84" s="718"/>
      <c r="H84" s="719"/>
      <c r="I84" s="282" t="s">
        <v>356</v>
      </c>
      <c r="J84" s="244"/>
      <c r="K84" s="239"/>
    </row>
    <row r="85" spans="2:11" ht="31.5" customHeight="1">
      <c r="B85" s="240"/>
      <c r="C85" s="717"/>
      <c r="D85" s="718"/>
      <c r="E85" s="718"/>
      <c r="F85" s="718"/>
      <c r="G85" s="718"/>
      <c r="H85" s="719"/>
      <c r="I85" s="282" t="s">
        <v>356</v>
      </c>
      <c r="J85" s="244"/>
      <c r="K85" s="239"/>
    </row>
    <row r="86" spans="2:11" ht="31.5" customHeight="1">
      <c r="B86" s="240"/>
      <c r="C86" s="717"/>
      <c r="D86" s="718"/>
      <c r="E86" s="718"/>
      <c r="F86" s="718"/>
      <c r="G86" s="718"/>
      <c r="H86" s="719"/>
      <c r="I86" s="282" t="s">
        <v>356</v>
      </c>
      <c r="J86" s="244"/>
      <c r="K86" s="239"/>
    </row>
    <row r="87" spans="2:11" ht="31.5" customHeight="1">
      <c r="B87" s="240"/>
      <c r="C87" s="717"/>
      <c r="D87" s="718"/>
      <c r="E87" s="718"/>
      <c r="F87" s="718"/>
      <c r="G87" s="718"/>
      <c r="H87" s="719"/>
      <c r="I87" s="282" t="s">
        <v>356</v>
      </c>
      <c r="J87" s="244"/>
      <c r="K87" s="239"/>
    </row>
    <row r="88" spans="2:11" ht="31.5" customHeight="1">
      <c r="B88" s="240"/>
      <c r="C88" s="717"/>
      <c r="D88" s="718"/>
      <c r="E88" s="718"/>
      <c r="F88" s="718"/>
      <c r="G88" s="718"/>
      <c r="H88" s="719"/>
      <c r="I88" s="282" t="s">
        <v>356</v>
      </c>
      <c r="J88" s="244"/>
      <c r="K88" s="239"/>
    </row>
    <row r="89" spans="2:11" ht="31.5" customHeight="1">
      <c r="B89" s="240"/>
      <c r="C89" s="717"/>
      <c r="D89" s="718"/>
      <c r="E89" s="718"/>
      <c r="F89" s="718"/>
      <c r="G89" s="718"/>
      <c r="H89" s="719"/>
      <c r="I89" s="282" t="s">
        <v>356</v>
      </c>
      <c r="J89" s="244"/>
      <c r="K89" s="239"/>
    </row>
    <row r="90" spans="2:11" ht="31.5" customHeight="1">
      <c r="B90" s="240"/>
      <c r="C90" s="717"/>
      <c r="D90" s="718"/>
      <c r="E90" s="718"/>
      <c r="F90" s="718"/>
      <c r="G90" s="718"/>
      <c r="H90" s="719"/>
      <c r="I90" s="282" t="s">
        <v>356</v>
      </c>
      <c r="J90" s="244"/>
      <c r="K90" s="239"/>
    </row>
    <row r="91" spans="2:11" ht="31.5" customHeight="1">
      <c r="B91" s="240"/>
      <c r="C91" s="717"/>
      <c r="D91" s="718"/>
      <c r="E91" s="718"/>
      <c r="F91" s="718"/>
      <c r="G91" s="718"/>
      <c r="H91" s="719"/>
      <c r="I91" s="282" t="s">
        <v>356</v>
      </c>
      <c r="J91" s="244"/>
      <c r="K91" s="239"/>
    </row>
    <row r="92" spans="2:11" ht="31.5" customHeight="1">
      <c r="B92" s="240"/>
      <c r="C92" s="717"/>
      <c r="D92" s="718"/>
      <c r="E92" s="718"/>
      <c r="F92" s="718"/>
      <c r="G92" s="718"/>
      <c r="H92" s="719"/>
      <c r="I92" s="282" t="s">
        <v>356</v>
      </c>
      <c r="J92" s="244"/>
      <c r="K92" s="239"/>
    </row>
    <row r="93" spans="2:11" ht="31.5" customHeight="1">
      <c r="B93" s="240"/>
      <c r="C93" s="717"/>
      <c r="D93" s="718"/>
      <c r="E93" s="718"/>
      <c r="F93" s="718"/>
      <c r="G93" s="718"/>
      <c r="H93" s="719"/>
      <c r="I93" s="282" t="s">
        <v>356</v>
      </c>
      <c r="J93" s="244"/>
      <c r="K93" s="239"/>
    </row>
  </sheetData>
  <sheetProtection password="CD68" sheet="1"/>
  <mergeCells count="32">
    <mergeCell ref="I22:K22"/>
    <mergeCell ref="B23:E23"/>
    <mergeCell ref="B22:D22"/>
    <mergeCell ref="B72:D72"/>
    <mergeCell ref="I72:K72"/>
    <mergeCell ref="B64:C64"/>
    <mergeCell ref="B27:K27"/>
    <mergeCell ref="B73:E73"/>
    <mergeCell ref="C76:H76"/>
    <mergeCell ref="C77:H77"/>
    <mergeCell ref="C78:H78"/>
    <mergeCell ref="C79:H79"/>
    <mergeCell ref="C80:H80"/>
    <mergeCell ref="C81:H81"/>
    <mergeCell ref="C82:H82"/>
    <mergeCell ref="C83:H83"/>
    <mergeCell ref="C84:H84"/>
    <mergeCell ref="C90:H90"/>
    <mergeCell ref="C91:H91"/>
    <mergeCell ref="C92:H92"/>
    <mergeCell ref="C93:H93"/>
    <mergeCell ref="C85:H85"/>
    <mergeCell ref="C86:H86"/>
    <mergeCell ref="C87:H87"/>
    <mergeCell ref="C88:H88"/>
    <mergeCell ref="C89:H89"/>
    <mergeCell ref="C16:J16"/>
    <mergeCell ref="C14:J14"/>
    <mergeCell ref="B13:J13"/>
    <mergeCell ref="C17:J17"/>
    <mergeCell ref="C18:J18"/>
    <mergeCell ref="C15:J15"/>
  </mergeCells>
  <dataValidations count="1">
    <dataValidation type="list" allowBlank="1" showInputMessage="1" showErrorMessage="1" error="Must Select From List!" sqref="I77:I93">
      <formula1>Assets_and_Deprec</formula1>
    </dataValidation>
  </dataValidations>
  <printOptions horizontalCentered="1"/>
  <pageMargins left="0.5" right="0.7" top="0.5" bottom="0.5" header="0.5" footer="0.5"/>
  <pageSetup horizontalDpi="600" verticalDpi="600" orientation="landscape" scale="64" r:id="rId2"/>
  <headerFooter>
    <oddFooter>&amp;C&amp;9Page: &amp;P of  &amp;N&amp;R&amp;9(Rev. Mar/2010)</oddFooter>
  </headerFooter>
  <rowBreaks count="2" manualBreakCount="2">
    <brk id="71" max="255" man="1"/>
    <brk id="95" max="11" man="1"/>
  </rowBreaks>
  <ignoredErrors>
    <ignoredError sqref="K36:K59" unlockedFormula="1"/>
  </ignoredErrors>
  <drawing r:id="rId1"/>
</worksheet>
</file>

<file path=xl/worksheets/sheet7.xml><?xml version="1.0" encoding="utf-8"?>
<worksheet xmlns="http://schemas.openxmlformats.org/spreadsheetml/2006/main" xmlns:r="http://schemas.openxmlformats.org/officeDocument/2006/relationships">
  <sheetPr>
    <tabColor theme="6" tint="0.39998000860214233"/>
  </sheetPr>
  <dimension ref="A1:O99"/>
  <sheetViews>
    <sheetView showGridLines="0" zoomScale="90" zoomScaleNormal="90" zoomScalePageLayoutView="0" workbookViewId="0" topLeftCell="A1">
      <selection activeCell="A1" sqref="A1"/>
    </sheetView>
  </sheetViews>
  <sheetFormatPr defaultColWidth="10.625" defaultRowHeight="15.75" customHeight="1"/>
  <cols>
    <col min="1" max="1" width="2.625" style="152" customWidth="1"/>
    <col min="2" max="2" width="11.375" style="152" customWidth="1"/>
    <col min="3" max="3" width="36.625" style="152" customWidth="1"/>
    <col min="4" max="4" width="16.625" style="234" customWidth="1"/>
    <col min="5" max="5" width="16.625" style="170" customWidth="1"/>
    <col min="6" max="6" width="16.625" style="235" customWidth="1"/>
    <col min="7" max="7" width="16.625" style="238" customWidth="1"/>
    <col min="8" max="8" width="12.625" style="238" customWidth="1"/>
    <col min="9" max="10" width="16.625" style="238" customWidth="1"/>
    <col min="11" max="11" width="16.625" style="152" customWidth="1"/>
    <col min="12" max="12" width="2.625" style="152" customWidth="1"/>
    <col min="13" max="16384" width="10.625" style="62" customWidth="1"/>
  </cols>
  <sheetData>
    <row r="1" spans="1:12" s="493" customFormat="1" ht="15.75" customHeight="1">
      <c r="A1" s="487"/>
      <c r="B1" s="505"/>
      <c r="C1" s="487"/>
      <c r="D1" s="234"/>
      <c r="E1" s="170"/>
      <c r="F1" s="235"/>
      <c r="G1" s="238"/>
      <c r="H1" s="238"/>
      <c r="I1" s="238"/>
      <c r="J1" s="238"/>
      <c r="K1" s="487"/>
      <c r="L1" s="487"/>
    </row>
    <row r="2" spans="1:12" s="493" customFormat="1" ht="15.75" customHeight="1">
      <c r="A2" s="487"/>
      <c r="B2" s="505"/>
      <c r="C2" s="487"/>
      <c r="D2" s="234"/>
      <c r="E2" s="170"/>
      <c r="F2" s="235"/>
      <c r="G2" s="238"/>
      <c r="H2" s="238"/>
      <c r="I2" s="238"/>
      <c r="J2" s="238"/>
      <c r="K2" s="487"/>
      <c r="L2" s="487"/>
    </row>
    <row r="3" spans="1:12" s="493" customFormat="1" ht="15.75" customHeight="1">
      <c r="A3" s="487"/>
      <c r="B3" s="505"/>
      <c r="C3" s="487"/>
      <c r="D3" s="234"/>
      <c r="E3" s="170"/>
      <c r="F3" s="235"/>
      <c r="G3" s="238"/>
      <c r="H3" s="238"/>
      <c r="I3" s="238"/>
      <c r="J3" s="238"/>
      <c r="K3" s="487"/>
      <c r="L3" s="487"/>
    </row>
    <row r="4" spans="1:12" s="493" customFormat="1" ht="15.75" customHeight="1">
      <c r="A4" s="487"/>
      <c r="B4" s="505"/>
      <c r="C4" s="487"/>
      <c r="D4" s="234"/>
      <c r="E4" s="170"/>
      <c r="F4" s="235"/>
      <c r="G4" s="238"/>
      <c r="H4" s="238"/>
      <c r="I4" s="238"/>
      <c r="J4" s="238"/>
      <c r="K4" s="487"/>
      <c r="L4" s="487"/>
    </row>
    <row r="5" spans="1:12" s="493" customFormat="1" ht="15.75" customHeight="1">
      <c r="A5" s="487"/>
      <c r="B5" s="505"/>
      <c r="C5" s="487"/>
      <c r="D5" s="234"/>
      <c r="E5" s="170"/>
      <c r="F5" s="235"/>
      <c r="G5" s="238"/>
      <c r="H5" s="238"/>
      <c r="I5" s="238"/>
      <c r="J5" s="238"/>
      <c r="K5" s="487"/>
      <c r="L5" s="487"/>
    </row>
    <row r="6" spans="1:12" s="493" customFormat="1" ht="15.75" customHeight="1">
      <c r="A6" s="487"/>
      <c r="B6" s="505"/>
      <c r="C6" s="487"/>
      <c r="D6" s="234"/>
      <c r="E6" s="170"/>
      <c r="F6" s="235"/>
      <c r="G6" s="238"/>
      <c r="H6" s="238"/>
      <c r="I6" s="238"/>
      <c r="J6" s="238"/>
      <c r="K6" s="487"/>
      <c r="L6" s="487"/>
    </row>
    <row r="7" spans="1:12" s="493" customFormat="1" ht="15.75" customHeight="1">
      <c r="A7" s="487"/>
      <c r="B7" s="505"/>
      <c r="C7" s="487"/>
      <c r="D7" s="234"/>
      <c r="E7" s="170"/>
      <c r="F7" s="235"/>
      <c r="G7" s="238"/>
      <c r="H7" s="238"/>
      <c r="I7" s="238"/>
      <c r="J7" s="238"/>
      <c r="K7" s="487"/>
      <c r="L7" s="487"/>
    </row>
    <row r="8" spans="1:12" s="493" customFormat="1" ht="15.75" customHeight="1">
      <c r="A8" s="487"/>
      <c r="B8" s="505"/>
      <c r="C8" s="487"/>
      <c r="D8" s="234"/>
      <c r="E8" s="170"/>
      <c r="F8" s="235"/>
      <c r="G8" s="238"/>
      <c r="H8" s="238"/>
      <c r="I8" s="238"/>
      <c r="J8" s="238"/>
      <c r="K8" s="487"/>
      <c r="L8" s="487"/>
    </row>
    <row r="9" spans="1:12" s="493" customFormat="1" ht="15.75" customHeight="1">
      <c r="A9" s="487"/>
      <c r="B9" s="505"/>
      <c r="C9" s="487"/>
      <c r="D9" s="234"/>
      <c r="E9" s="170"/>
      <c r="F9" s="235"/>
      <c r="G9" s="238"/>
      <c r="H9" s="238"/>
      <c r="I9" s="238"/>
      <c r="J9" s="238"/>
      <c r="K9" s="487"/>
      <c r="L9" s="487"/>
    </row>
    <row r="10" spans="1:12" s="493" customFormat="1" ht="15.75" customHeight="1">
      <c r="A10" s="487"/>
      <c r="B10" s="505"/>
      <c r="C10" s="487"/>
      <c r="D10" s="234"/>
      <c r="E10" s="170"/>
      <c r="F10" s="235"/>
      <c r="G10" s="238"/>
      <c r="H10" s="238"/>
      <c r="I10" s="238"/>
      <c r="J10" s="238"/>
      <c r="K10" s="487"/>
      <c r="L10" s="487"/>
    </row>
    <row r="11" spans="1:12" s="493" customFormat="1" ht="15.75" customHeight="1">
      <c r="A11" s="487"/>
      <c r="B11" s="487"/>
      <c r="C11" s="487"/>
      <c r="D11" s="234"/>
      <c r="E11" s="170"/>
      <c r="F11" s="235"/>
      <c r="G11" s="238"/>
      <c r="H11" s="238"/>
      <c r="I11" s="238"/>
      <c r="J11" s="238"/>
      <c r="K11" s="487"/>
      <c r="L11" s="487"/>
    </row>
    <row r="12" spans="1:12" s="598" customFormat="1" ht="15.75" customHeight="1">
      <c r="A12" s="574"/>
      <c r="B12" s="574"/>
      <c r="C12" s="574"/>
      <c r="D12" s="537"/>
      <c r="E12" s="536"/>
      <c r="F12" s="538"/>
      <c r="G12" s="539"/>
      <c r="H12" s="539"/>
      <c r="I12" s="539"/>
      <c r="J12" s="539"/>
      <c r="K12" s="574"/>
      <c r="L12" s="574"/>
    </row>
    <row r="13" spans="1:12" s="598" customFormat="1" ht="15.75" customHeight="1">
      <c r="A13" s="574"/>
      <c r="B13" s="574"/>
      <c r="C13" s="574"/>
      <c r="D13" s="537"/>
      <c r="E13" s="536"/>
      <c r="F13" s="538"/>
      <c r="G13" s="539"/>
      <c r="H13" s="539"/>
      <c r="I13" s="539"/>
      <c r="J13" s="539"/>
      <c r="K13" s="574"/>
      <c r="L13" s="574"/>
    </row>
    <row r="14" spans="1:12" s="598" customFormat="1" ht="15.75" customHeight="1">
      <c r="A14" s="574"/>
      <c r="B14" s="574"/>
      <c r="C14" s="574"/>
      <c r="D14" s="537"/>
      <c r="E14" s="536"/>
      <c r="F14" s="538"/>
      <c r="G14" s="539"/>
      <c r="H14" s="539"/>
      <c r="I14" s="539"/>
      <c r="J14" s="539"/>
      <c r="K14" s="574"/>
      <c r="L14" s="574"/>
    </row>
    <row r="15" spans="1:12" s="598" customFormat="1" ht="15.75" customHeight="1">
      <c r="A15" s="574"/>
      <c r="B15" s="574"/>
      <c r="C15" s="574"/>
      <c r="D15" s="537"/>
      <c r="E15" s="536"/>
      <c r="F15" s="538"/>
      <c r="G15" s="539"/>
      <c r="H15" s="539"/>
      <c r="I15" s="539"/>
      <c r="J15" s="539"/>
      <c r="K15" s="574"/>
      <c r="L15" s="574"/>
    </row>
    <row r="16" spans="1:12" s="493" customFormat="1" ht="15.75" customHeight="1">
      <c r="A16" s="487"/>
      <c r="B16" s="487"/>
      <c r="C16" s="487"/>
      <c r="D16" s="234"/>
      <c r="E16" s="170"/>
      <c r="F16" s="235"/>
      <c r="G16" s="238"/>
      <c r="H16" s="238"/>
      <c r="I16" s="238"/>
      <c r="J16" s="238"/>
      <c r="K16" s="487"/>
      <c r="L16" s="487"/>
    </row>
    <row r="17" spans="1:12" s="493" customFormat="1" ht="15.75" customHeight="1">
      <c r="A17" s="487"/>
      <c r="B17" s="487"/>
      <c r="C17" s="487"/>
      <c r="D17" s="234"/>
      <c r="E17" s="170"/>
      <c r="F17" s="235"/>
      <c r="G17" s="238"/>
      <c r="H17" s="238"/>
      <c r="I17" s="238"/>
      <c r="J17" s="238"/>
      <c r="K17" s="487"/>
      <c r="L17" s="487"/>
    </row>
    <row r="18" spans="1:12" s="534" customFormat="1" ht="15.75" customHeight="1">
      <c r="A18" s="535"/>
      <c r="B18" s="535"/>
      <c r="C18" s="535"/>
      <c r="D18" s="537"/>
      <c r="E18" s="536"/>
      <c r="F18" s="538"/>
      <c r="G18" s="539"/>
      <c r="H18" s="539"/>
      <c r="I18" s="539"/>
      <c r="J18" s="539"/>
      <c r="K18" s="535"/>
      <c r="L18" s="535"/>
    </row>
    <row r="19" spans="1:12" s="493" customFormat="1" ht="15.75" customHeight="1" thickBot="1">
      <c r="A19" s="487"/>
      <c r="B19" s="487"/>
      <c r="C19" s="487"/>
      <c r="D19" s="234"/>
      <c r="E19" s="170"/>
      <c r="F19" s="235"/>
      <c r="G19" s="238"/>
      <c r="H19" s="238"/>
      <c r="I19" s="238"/>
      <c r="J19" s="238"/>
      <c r="K19" s="487"/>
      <c r="L19" s="487"/>
    </row>
    <row r="20" spans="2:15" s="480" customFormat="1" ht="31.5" customHeight="1" thickBot="1">
      <c r="B20" s="734" t="s">
        <v>519</v>
      </c>
      <c r="C20" s="735"/>
      <c r="D20" s="735"/>
      <c r="E20" s="735"/>
      <c r="F20" s="735"/>
      <c r="G20" s="735"/>
      <c r="H20" s="735"/>
      <c r="I20" s="735"/>
      <c r="J20" s="736"/>
      <c r="K20" s="506"/>
      <c r="L20" s="506"/>
      <c r="M20" s="506"/>
      <c r="N20" s="506"/>
      <c r="O20" s="507"/>
    </row>
    <row r="21" spans="2:15" s="480" customFormat="1" ht="37.5" customHeight="1" thickBot="1">
      <c r="B21" s="542" t="s">
        <v>520</v>
      </c>
      <c r="C21" s="737" t="s">
        <v>521</v>
      </c>
      <c r="D21" s="738"/>
      <c r="E21" s="738"/>
      <c r="F21" s="738"/>
      <c r="G21" s="738"/>
      <c r="H21" s="738"/>
      <c r="I21" s="738"/>
      <c r="J21" s="739"/>
      <c r="K21" s="508"/>
      <c r="L21" s="508"/>
      <c r="M21" s="508"/>
      <c r="N21" s="508"/>
      <c r="O21" s="507"/>
    </row>
    <row r="22" spans="2:15" s="480" customFormat="1" ht="48" customHeight="1" thickBot="1">
      <c r="B22" s="543" t="s">
        <v>330</v>
      </c>
      <c r="C22" s="705" t="s">
        <v>530</v>
      </c>
      <c r="D22" s="706"/>
      <c r="E22" s="706"/>
      <c r="F22" s="706"/>
      <c r="G22" s="706"/>
      <c r="H22" s="706"/>
      <c r="I22" s="706"/>
      <c r="J22" s="707"/>
      <c r="K22" s="509"/>
      <c r="L22" s="509"/>
      <c r="M22" s="509"/>
      <c r="N22" s="509"/>
      <c r="O22" s="507"/>
    </row>
    <row r="23" spans="2:15" s="480" customFormat="1" ht="48" customHeight="1" thickBot="1">
      <c r="B23" s="543" t="s">
        <v>523</v>
      </c>
      <c r="C23" s="705" t="s">
        <v>531</v>
      </c>
      <c r="D23" s="706"/>
      <c r="E23" s="706"/>
      <c r="F23" s="706"/>
      <c r="G23" s="706"/>
      <c r="H23" s="706"/>
      <c r="I23" s="706"/>
      <c r="J23" s="707"/>
      <c r="K23" s="509"/>
      <c r="L23" s="509"/>
      <c r="M23" s="509"/>
      <c r="N23" s="509"/>
      <c r="O23" s="507"/>
    </row>
    <row r="24" spans="2:15" s="480" customFormat="1" ht="48" customHeight="1" thickBot="1">
      <c r="B24" s="543" t="s">
        <v>533</v>
      </c>
      <c r="C24" s="705" t="s">
        <v>525</v>
      </c>
      <c r="D24" s="706"/>
      <c r="E24" s="706"/>
      <c r="F24" s="706"/>
      <c r="G24" s="706"/>
      <c r="H24" s="706"/>
      <c r="I24" s="706"/>
      <c r="J24" s="707"/>
      <c r="K24" s="509"/>
      <c r="L24" s="509"/>
      <c r="M24" s="509"/>
      <c r="N24" s="509"/>
      <c r="O24" s="507"/>
    </row>
    <row r="25" spans="2:15" s="480" customFormat="1" ht="48" customHeight="1" thickBot="1">
      <c r="B25" s="543" t="s">
        <v>532</v>
      </c>
      <c r="C25" s="705" t="s">
        <v>578</v>
      </c>
      <c r="D25" s="706"/>
      <c r="E25" s="706"/>
      <c r="F25" s="706"/>
      <c r="G25" s="706"/>
      <c r="H25" s="706"/>
      <c r="I25" s="706"/>
      <c r="J25" s="707"/>
      <c r="K25" s="509"/>
      <c r="L25" s="509"/>
      <c r="M25" s="509"/>
      <c r="N25" s="509"/>
      <c r="O25" s="507"/>
    </row>
    <row r="26" spans="1:10" s="493" customFormat="1" ht="14.25" customHeight="1">
      <c r="A26" s="487"/>
      <c r="B26" s="487"/>
      <c r="C26" s="487"/>
      <c r="D26" s="234"/>
      <c r="E26" s="170"/>
      <c r="F26" s="235"/>
      <c r="G26" s="238"/>
      <c r="H26" s="238"/>
      <c r="I26" s="238"/>
      <c r="J26" s="510"/>
    </row>
    <row r="27" spans="1:14" s="493" customFormat="1" ht="15.75" customHeight="1">
      <c r="A27" s="487"/>
      <c r="B27" s="733" t="s">
        <v>534</v>
      </c>
      <c r="C27" s="733"/>
      <c r="D27" s="733"/>
      <c r="E27" s="733"/>
      <c r="F27" s="733"/>
      <c r="G27" s="733"/>
      <c r="H27" s="733"/>
      <c r="I27" s="733"/>
      <c r="J27" s="733"/>
      <c r="K27" s="733"/>
      <c r="L27" s="733"/>
      <c r="M27" s="733"/>
      <c r="N27" s="733"/>
    </row>
    <row r="28" spans="1:12" s="493" customFormat="1" ht="15.75" customHeight="1">
      <c r="A28" s="487"/>
      <c r="B28" s="487"/>
      <c r="C28" s="487"/>
      <c r="D28" s="234"/>
      <c r="E28" s="170"/>
      <c r="F28" s="235"/>
      <c r="G28" s="238"/>
      <c r="H28" s="238"/>
      <c r="I28" s="238"/>
      <c r="J28" s="238"/>
      <c r="K28" s="487"/>
      <c r="L28" s="487"/>
    </row>
    <row r="29" spans="1:12" s="195" customFormat="1" ht="15.75" customHeight="1">
      <c r="A29" s="192"/>
      <c r="B29" s="728" t="str">
        <f>IF((Cover!$E$15=" "),LookUpData!$A$32,(LookUpData!$A$32&amp;"  "&amp;Cover!E$15))</f>
        <v>Annual Report of:  </v>
      </c>
      <c r="C29" s="728"/>
      <c r="D29" s="728"/>
      <c r="E29" s="193"/>
      <c r="F29" s="194"/>
      <c r="G29" s="194"/>
      <c r="H29" s="194"/>
      <c r="I29" s="727" t="str">
        <f>IF((Cover!$G$26="Select a Year"),LookUpData!$A$33,(LookUpData!$A$34&amp;" "&amp;Cover!$G$26))</f>
        <v>For the period ending:</v>
      </c>
      <c r="J29" s="727"/>
      <c r="K29" s="727"/>
      <c r="L29" s="192"/>
    </row>
    <row r="30" spans="2:11" ht="15.75" customHeight="1">
      <c r="B30" s="720" t="s">
        <v>267</v>
      </c>
      <c r="C30" s="720"/>
      <c r="D30" s="720"/>
      <c r="E30" s="720"/>
      <c r="F30" s="196"/>
      <c r="G30" s="196"/>
      <c r="H30" s="196"/>
      <c r="I30" s="196"/>
      <c r="J30" s="197"/>
      <c r="K30" s="198"/>
    </row>
    <row r="31" spans="2:11" ht="15.75" customHeight="1">
      <c r="B31" s="245" t="s">
        <v>350</v>
      </c>
      <c r="C31" s="200"/>
      <c r="D31" s="200"/>
      <c r="E31" s="200"/>
      <c r="F31" s="196"/>
      <c r="G31" s="196"/>
      <c r="H31" s="196"/>
      <c r="I31" s="196"/>
      <c r="J31" s="197"/>
      <c r="K31" s="198"/>
    </row>
    <row r="32" spans="2:11" ht="9" customHeight="1">
      <c r="B32" s="245"/>
      <c r="C32" s="200"/>
      <c r="D32" s="200"/>
      <c r="E32" s="200"/>
      <c r="F32" s="196"/>
      <c r="G32" s="196"/>
      <c r="H32" s="196"/>
      <c r="I32" s="196"/>
      <c r="J32" s="197"/>
      <c r="K32" s="198"/>
    </row>
    <row r="33" spans="1:12" ht="33.75" customHeight="1">
      <c r="A33" s="255"/>
      <c r="B33" s="732" t="s">
        <v>535</v>
      </c>
      <c r="C33" s="732"/>
      <c r="D33" s="732"/>
      <c r="E33" s="732"/>
      <c r="F33" s="732"/>
      <c r="G33" s="732"/>
      <c r="H33" s="732"/>
      <c r="I33" s="732"/>
      <c r="J33" s="732"/>
      <c r="K33" s="732"/>
      <c r="L33" s="255"/>
    </row>
    <row r="34" spans="2:11" ht="9" customHeight="1" thickBot="1">
      <c r="B34" s="202"/>
      <c r="C34" s="203"/>
      <c r="D34" s="204"/>
      <c r="E34" s="205"/>
      <c r="F34" s="206"/>
      <c r="G34" s="206"/>
      <c r="H34" s="206"/>
      <c r="I34" s="206"/>
      <c r="J34" s="206"/>
      <c r="K34" s="207"/>
    </row>
    <row r="35" spans="2:11" ht="87.75" customHeight="1" thickBot="1">
      <c r="B35" s="208" t="s">
        <v>0</v>
      </c>
      <c r="C35" s="209" t="s">
        <v>1</v>
      </c>
      <c r="D35" s="210" t="s">
        <v>330</v>
      </c>
      <c r="E35" s="252" t="s">
        <v>363</v>
      </c>
      <c r="F35" s="252" t="s">
        <v>370</v>
      </c>
      <c r="G35" s="252" t="s">
        <v>331</v>
      </c>
      <c r="H35" s="252" t="s">
        <v>344</v>
      </c>
      <c r="I35" s="83" t="s">
        <v>454</v>
      </c>
      <c r="J35" s="83" t="s">
        <v>455</v>
      </c>
      <c r="K35" s="211" t="s">
        <v>456</v>
      </c>
    </row>
    <row r="36" spans="2:11" ht="15.75" customHeight="1">
      <c r="B36" s="213"/>
      <c r="C36" s="214"/>
      <c r="D36" s="215"/>
      <c r="E36" s="215"/>
      <c r="F36" s="215"/>
      <c r="G36" s="215"/>
      <c r="H36" s="216"/>
      <c r="I36" s="216"/>
      <c r="J36" s="217"/>
      <c r="K36" s="217"/>
    </row>
    <row r="37" spans="2:11" ht="15.75" customHeight="1">
      <c r="B37" s="213"/>
      <c r="C37" s="214"/>
      <c r="D37" s="215"/>
      <c r="E37" s="215"/>
      <c r="F37" s="215"/>
      <c r="G37" s="215"/>
      <c r="H37" s="216"/>
      <c r="I37" s="216"/>
      <c r="J37" s="217"/>
      <c r="K37" s="217"/>
    </row>
    <row r="38" spans="2:11" ht="15.75" customHeight="1">
      <c r="B38" s="213">
        <v>353</v>
      </c>
      <c r="C38" s="220" t="s">
        <v>295</v>
      </c>
      <c r="D38" s="358"/>
      <c r="E38" s="358"/>
      <c r="F38" s="358"/>
      <c r="G38" s="359">
        <f>D38+E38-F38</f>
        <v>0</v>
      </c>
      <c r="H38" s="221"/>
      <c r="I38" s="221"/>
      <c r="J38" s="221"/>
      <c r="K38" s="221"/>
    </row>
    <row r="39" spans="2:11" ht="15.75" customHeight="1">
      <c r="B39" s="213">
        <v>353.01</v>
      </c>
      <c r="C39" s="220" t="s">
        <v>332</v>
      </c>
      <c r="D39" s="358"/>
      <c r="E39" s="358"/>
      <c r="F39" s="358"/>
      <c r="G39" s="359">
        <f>D39+E39-F39</f>
        <v>0</v>
      </c>
      <c r="H39" s="221"/>
      <c r="I39" s="221"/>
      <c r="J39" s="221"/>
      <c r="K39" s="221"/>
    </row>
    <row r="40" spans="2:11" ht="15.75" customHeight="1">
      <c r="B40" s="218"/>
      <c r="C40" s="222"/>
      <c r="D40" s="359"/>
      <c r="E40" s="359"/>
      <c r="F40" s="359"/>
      <c r="G40" s="359"/>
      <c r="H40" s="216"/>
      <c r="I40" s="216"/>
      <c r="J40" s="217"/>
      <c r="K40" s="217"/>
    </row>
    <row r="41" spans="2:11" ht="15.75" customHeight="1">
      <c r="B41" s="213"/>
      <c r="C41" s="219" t="s">
        <v>349</v>
      </c>
      <c r="D41" s="359"/>
      <c r="E41" s="359"/>
      <c r="F41" s="359"/>
      <c r="G41" s="359"/>
      <c r="H41" s="216"/>
      <c r="I41" s="216"/>
      <c r="J41" s="217"/>
      <c r="K41" s="217"/>
    </row>
    <row r="42" spans="2:14" ht="15.75" customHeight="1">
      <c r="B42" s="531">
        <v>354</v>
      </c>
      <c r="C42" s="540" t="s">
        <v>296</v>
      </c>
      <c r="D42" s="589"/>
      <c r="E42" s="589"/>
      <c r="F42" s="589"/>
      <c r="G42" s="359">
        <f>D42+E42-F42</f>
        <v>0</v>
      </c>
      <c r="H42" s="216">
        <v>0.029</v>
      </c>
      <c r="I42" s="355">
        <f aca="true" t="shared" si="0" ref="I42:I68">ROUND(IF(($G42-$J42)&gt;($G42*$H42),($G42*$H42),($G42-$J42)),0)</f>
        <v>0</v>
      </c>
      <c r="J42" s="356"/>
      <c r="K42" s="357">
        <f>I42+J42</f>
        <v>0</v>
      </c>
      <c r="N42" s="263"/>
    </row>
    <row r="43" spans="2:11" ht="15.75" customHeight="1">
      <c r="B43" s="531">
        <v>355</v>
      </c>
      <c r="C43" s="540" t="s">
        <v>297</v>
      </c>
      <c r="D43" s="589"/>
      <c r="E43" s="589"/>
      <c r="F43" s="589"/>
      <c r="G43" s="359">
        <f aca="true" t="shared" si="1" ref="G43:G66">D43+E43-F43</f>
        <v>0</v>
      </c>
      <c r="H43" s="216">
        <v>0.02</v>
      </c>
      <c r="I43" s="355">
        <f t="shared" si="0"/>
        <v>0</v>
      </c>
      <c r="J43" s="590"/>
      <c r="K43" s="357">
        <f>I43+J43</f>
        <v>0</v>
      </c>
    </row>
    <row r="44" spans="2:11" ht="15.75" customHeight="1">
      <c r="B44" s="531">
        <v>360</v>
      </c>
      <c r="C44" s="540" t="s">
        <v>562</v>
      </c>
      <c r="D44" s="589"/>
      <c r="E44" s="589"/>
      <c r="F44" s="589"/>
      <c r="G44" s="359">
        <f t="shared" si="1"/>
        <v>0</v>
      </c>
      <c r="H44" s="216">
        <v>0.029</v>
      </c>
      <c r="I44" s="355">
        <f t="shared" si="0"/>
        <v>0</v>
      </c>
      <c r="J44" s="590"/>
      <c r="K44" s="357">
        <f>I44+J44</f>
        <v>0</v>
      </c>
    </row>
    <row r="45" spans="2:11" ht="15.75" customHeight="1">
      <c r="B45" s="531">
        <v>361</v>
      </c>
      <c r="C45" s="540" t="s">
        <v>563</v>
      </c>
      <c r="D45" s="589"/>
      <c r="E45" s="589"/>
      <c r="F45" s="589"/>
      <c r="G45" s="359">
        <f t="shared" si="1"/>
        <v>0</v>
      </c>
      <c r="H45" s="216">
        <v>0.04</v>
      </c>
      <c r="I45" s="355">
        <f t="shared" si="0"/>
        <v>0</v>
      </c>
      <c r="J45" s="590"/>
      <c r="K45" s="357">
        <f>I45+J45</f>
        <v>0</v>
      </c>
    </row>
    <row r="46" spans="2:11" ht="15.75" customHeight="1">
      <c r="B46" s="531">
        <v>362</v>
      </c>
      <c r="C46" s="540" t="s">
        <v>564</v>
      </c>
      <c r="D46" s="589"/>
      <c r="E46" s="589"/>
      <c r="F46" s="589"/>
      <c r="G46" s="359">
        <f t="shared" si="1"/>
        <v>0</v>
      </c>
      <c r="H46" s="216">
        <v>0.04</v>
      </c>
      <c r="I46" s="355">
        <f t="shared" si="0"/>
        <v>0</v>
      </c>
      <c r="J46" s="590"/>
      <c r="K46" s="357">
        <f aca="true" t="shared" si="2" ref="K46:K66">I46+J46</f>
        <v>0</v>
      </c>
    </row>
    <row r="47" spans="2:11" ht="15.75" customHeight="1">
      <c r="B47" s="531">
        <v>363</v>
      </c>
      <c r="C47" s="540" t="s">
        <v>565</v>
      </c>
      <c r="D47" s="589"/>
      <c r="E47" s="589"/>
      <c r="F47" s="589"/>
      <c r="G47" s="359">
        <f t="shared" si="1"/>
        <v>0</v>
      </c>
      <c r="H47" s="216">
        <v>0.02</v>
      </c>
      <c r="I47" s="355">
        <f t="shared" si="0"/>
        <v>0</v>
      </c>
      <c r="J47" s="590"/>
      <c r="K47" s="357">
        <f t="shared" si="2"/>
        <v>0</v>
      </c>
    </row>
    <row r="48" spans="2:11" ht="15.75" customHeight="1">
      <c r="B48" s="531">
        <v>364</v>
      </c>
      <c r="C48" s="540" t="s">
        <v>566</v>
      </c>
      <c r="D48" s="589"/>
      <c r="E48" s="589"/>
      <c r="F48" s="589"/>
      <c r="G48" s="359">
        <f t="shared" si="1"/>
        <v>0</v>
      </c>
      <c r="H48" s="216">
        <v>0.09</v>
      </c>
      <c r="I48" s="355">
        <f t="shared" si="0"/>
        <v>0</v>
      </c>
      <c r="J48" s="590"/>
      <c r="K48" s="357">
        <f t="shared" si="2"/>
        <v>0</v>
      </c>
    </row>
    <row r="49" spans="2:11" ht="15.75" customHeight="1">
      <c r="B49" s="531">
        <v>365</v>
      </c>
      <c r="C49" s="540" t="s">
        <v>567</v>
      </c>
      <c r="D49" s="589"/>
      <c r="E49" s="589"/>
      <c r="F49" s="589"/>
      <c r="G49" s="359">
        <f t="shared" si="1"/>
        <v>0</v>
      </c>
      <c r="H49" s="216">
        <v>0.05</v>
      </c>
      <c r="I49" s="355">
        <f t="shared" si="0"/>
        <v>0</v>
      </c>
      <c r="J49" s="590"/>
      <c r="K49" s="357">
        <f t="shared" si="2"/>
        <v>0</v>
      </c>
    </row>
    <row r="50" spans="2:11" ht="15.75" customHeight="1">
      <c r="B50" s="531">
        <v>366</v>
      </c>
      <c r="C50" s="540" t="s">
        <v>568</v>
      </c>
      <c r="D50" s="589"/>
      <c r="E50" s="589"/>
      <c r="F50" s="589"/>
      <c r="G50" s="359">
        <f t="shared" si="1"/>
        <v>0</v>
      </c>
      <c r="H50" s="216">
        <v>0.05</v>
      </c>
      <c r="I50" s="355">
        <f t="shared" si="0"/>
        <v>0</v>
      </c>
      <c r="J50" s="590"/>
      <c r="K50" s="357">
        <f t="shared" si="2"/>
        <v>0</v>
      </c>
    </row>
    <row r="51" spans="2:11" ht="15.75" customHeight="1">
      <c r="B51" s="531">
        <v>367</v>
      </c>
      <c r="C51" s="540" t="s">
        <v>569</v>
      </c>
      <c r="D51" s="589"/>
      <c r="E51" s="589"/>
      <c r="F51" s="589"/>
      <c r="G51" s="359">
        <f t="shared" si="1"/>
        <v>0</v>
      </c>
      <c r="H51" s="216">
        <v>0.033</v>
      </c>
      <c r="I51" s="355">
        <f t="shared" si="0"/>
        <v>0</v>
      </c>
      <c r="J51" s="590"/>
      <c r="K51" s="357">
        <f t="shared" si="2"/>
        <v>0</v>
      </c>
    </row>
    <row r="52" spans="2:11" ht="15.75" customHeight="1">
      <c r="B52" s="531">
        <v>370</v>
      </c>
      <c r="C52" s="540" t="s">
        <v>570</v>
      </c>
      <c r="D52" s="589"/>
      <c r="E52" s="589"/>
      <c r="F52" s="589"/>
      <c r="G52" s="359">
        <f t="shared" si="1"/>
        <v>0</v>
      </c>
      <c r="H52" s="216">
        <v>0.02</v>
      </c>
      <c r="I52" s="355">
        <f t="shared" si="0"/>
        <v>0</v>
      </c>
      <c r="J52" s="590"/>
      <c r="K52" s="357">
        <f t="shared" si="2"/>
        <v>0</v>
      </c>
    </row>
    <row r="53" spans="2:11" ht="15.75" customHeight="1">
      <c r="B53" s="531">
        <v>371</v>
      </c>
      <c r="C53" s="540" t="s">
        <v>298</v>
      </c>
      <c r="D53" s="589"/>
      <c r="E53" s="589"/>
      <c r="F53" s="589"/>
      <c r="G53" s="359">
        <f t="shared" si="1"/>
        <v>0</v>
      </c>
      <c r="H53" s="216">
        <v>0.033</v>
      </c>
      <c r="I53" s="355">
        <f t="shared" si="0"/>
        <v>0</v>
      </c>
      <c r="J53" s="590"/>
      <c r="K53" s="357">
        <f t="shared" si="2"/>
        <v>0</v>
      </c>
    </row>
    <row r="54" spans="2:11" ht="15.75" customHeight="1">
      <c r="B54" s="531">
        <v>374</v>
      </c>
      <c r="C54" s="540" t="s">
        <v>571</v>
      </c>
      <c r="D54" s="589"/>
      <c r="E54" s="589"/>
      <c r="F54" s="589"/>
      <c r="G54" s="359">
        <f t="shared" si="1"/>
        <v>0</v>
      </c>
      <c r="H54" s="216">
        <v>0.026</v>
      </c>
      <c r="I54" s="355">
        <f t="shared" si="0"/>
        <v>0</v>
      </c>
      <c r="J54" s="590"/>
      <c r="K54" s="357">
        <f t="shared" si="2"/>
        <v>0</v>
      </c>
    </row>
    <row r="55" spans="2:11" ht="15.75" customHeight="1">
      <c r="B55" s="531">
        <v>375</v>
      </c>
      <c r="C55" s="540" t="s">
        <v>572</v>
      </c>
      <c r="D55" s="589"/>
      <c r="E55" s="589"/>
      <c r="F55" s="589"/>
      <c r="G55" s="359">
        <f t="shared" si="1"/>
        <v>0</v>
      </c>
      <c r="H55" s="216">
        <v>0.024</v>
      </c>
      <c r="I55" s="355">
        <f t="shared" si="0"/>
        <v>0</v>
      </c>
      <c r="J55" s="590"/>
      <c r="K55" s="357">
        <f t="shared" si="2"/>
        <v>0</v>
      </c>
    </row>
    <row r="56" spans="2:11" ht="15.75" customHeight="1">
      <c r="B56" s="531">
        <v>380</v>
      </c>
      <c r="C56" s="540" t="s">
        <v>573</v>
      </c>
      <c r="D56" s="589"/>
      <c r="E56" s="589"/>
      <c r="F56" s="589"/>
      <c r="G56" s="359">
        <f t="shared" si="1"/>
        <v>0</v>
      </c>
      <c r="H56" s="216">
        <v>0.026</v>
      </c>
      <c r="I56" s="355">
        <f t="shared" si="0"/>
        <v>0</v>
      </c>
      <c r="J56" s="590"/>
      <c r="K56" s="357">
        <f t="shared" si="2"/>
        <v>0</v>
      </c>
    </row>
    <row r="57" spans="2:11" ht="15.75" customHeight="1">
      <c r="B57" s="531">
        <v>381</v>
      </c>
      <c r="C57" s="540" t="s">
        <v>574</v>
      </c>
      <c r="D57" s="589"/>
      <c r="E57" s="589"/>
      <c r="F57" s="589"/>
      <c r="G57" s="359">
        <f t="shared" si="1"/>
        <v>0</v>
      </c>
      <c r="H57" s="216">
        <v>0.09</v>
      </c>
      <c r="I57" s="355">
        <f t="shared" si="0"/>
        <v>0</v>
      </c>
      <c r="J57" s="590"/>
      <c r="K57" s="357">
        <f t="shared" si="2"/>
        <v>0</v>
      </c>
    </row>
    <row r="58" spans="2:11" ht="15.75" customHeight="1">
      <c r="B58" s="531">
        <v>382</v>
      </c>
      <c r="C58" s="540" t="s">
        <v>575</v>
      </c>
      <c r="D58" s="589"/>
      <c r="E58" s="589"/>
      <c r="F58" s="589"/>
      <c r="G58" s="359">
        <f t="shared" si="1"/>
        <v>0</v>
      </c>
      <c r="H58" s="216">
        <v>0.048</v>
      </c>
      <c r="I58" s="355">
        <f t="shared" si="0"/>
        <v>0</v>
      </c>
      <c r="J58" s="590"/>
      <c r="K58" s="357">
        <f t="shared" si="2"/>
        <v>0</v>
      </c>
    </row>
    <row r="59" spans="2:11" ht="15.75" customHeight="1">
      <c r="B59" s="531">
        <v>389</v>
      </c>
      <c r="C59" s="540" t="s">
        <v>299</v>
      </c>
      <c r="D59" s="589"/>
      <c r="E59" s="589"/>
      <c r="F59" s="589"/>
      <c r="G59" s="359">
        <f t="shared" si="1"/>
        <v>0</v>
      </c>
      <c r="H59" s="216">
        <v>0.129</v>
      </c>
      <c r="I59" s="355">
        <f t="shared" si="0"/>
        <v>0</v>
      </c>
      <c r="J59" s="590"/>
      <c r="K59" s="357">
        <f t="shared" si="2"/>
        <v>0</v>
      </c>
    </row>
    <row r="60" spans="2:11" ht="15.75" customHeight="1">
      <c r="B60" s="531">
        <v>390</v>
      </c>
      <c r="C60" s="540" t="s">
        <v>300</v>
      </c>
      <c r="D60" s="589"/>
      <c r="E60" s="589"/>
      <c r="F60" s="589"/>
      <c r="G60" s="359">
        <f t="shared" si="1"/>
        <v>0</v>
      </c>
      <c r="H60" s="216">
        <v>0.05</v>
      </c>
      <c r="I60" s="355">
        <f t="shared" si="0"/>
        <v>0</v>
      </c>
      <c r="J60" s="590"/>
      <c r="K60" s="357">
        <f t="shared" si="2"/>
        <v>0</v>
      </c>
    </row>
    <row r="61" spans="2:11" ht="15.75" customHeight="1">
      <c r="B61" s="531">
        <v>391</v>
      </c>
      <c r="C61" s="540" t="s">
        <v>301</v>
      </c>
      <c r="D61" s="589"/>
      <c r="E61" s="589"/>
      <c r="F61" s="589"/>
      <c r="G61" s="359">
        <f t="shared" si="1"/>
        <v>0</v>
      </c>
      <c r="H61" s="216">
        <v>0.063</v>
      </c>
      <c r="I61" s="355">
        <f t="shared" si="0"/>
        <v>0</v>
      </c>
      <c r="J61" s="590"/>
      <c r="K61" s="357">
        <f t="shared" si="2"/>
        <v>0</v>
      </c>
    </row>
    <row r="62" spans="2:11" ht="15.75" customHeight="1">
      <c r="B62" s="531">
        <v>392</v>
      </c>
      <c r="C62" s="540" t="s">
        <v>302</v>
      </c>
      <c r="D62" s="589"/>
      <c r="E62" s="589"/>
      <c r="F62" s="589"/>
      <c r="G62" s="359">
        <f t="shared" si="1"/>
        <v>0</v>
      </c>
      <c r="H62" s="216">
        <v>0.09</v>
      </c>
      <c r="I62" s="355">
        <f t="shared" si="0"/>
        <v>0</v>
      </c>
      <c r="J62" s="590"/>
      <c r="K62" s="357">
        <f t="shared" si="2"/>
        <v>0</v>
      </c>
    </row>
    <row r="63" spans="2:11" ht="15.75" customHeight="1">
      <c r="B63" s="531">
        <v>393</v>
      </c>
      <c r="C63" s="540" t="s">
        <v>576</v>
      </c>
      <c r="D63" s="589"/>
      <c r="E63" s="589"/>
      <c r="F63" s="589"/>
      <c r="G63" s="359">
        <f t="shared" si="1"/>
        <v>0</v>
      </c>
      <c r="H63" s="216">
        <v>0.09</v>
      </c>
      <c r="I63" s="355">
        <f t="shared" si="0"/>
        <v>0</v>
      </c>
      <c r="J63" s="590"/>
      <c r="K63" s="357">
        <f t="shared" si="2"/>
        <v>0</v>
      </c>
    </row>
    <row r="64" spans="2:11" ht="15.75" customHeight="1">
      <c r="B64" s="531">
        <v>394</v>
      </c>
      <c r="C64" s="540" t="s">
        <v>303</v>
      </c>
      <c r="D64" s="589"/>
      <c r="E64" s="589"/>
      <c r="F64" s="589"/>
      <c r="G64" s="359">
        <f t="shared" si="1"/>
        <v>0</v>
      </c>
      <c r="H64" s="216">
        <v>0.067</v>
      </c>
      <c r="I64" s="355">
        <f t="shared" si="0"/>
        <v>0</v>
      </c>
      <c r="J64" s="590"/>
      <c r="K64" s="357">
        <f t="shared" si="2"/>
        <v>0</v>
      </c>
    </row>
    <row r="65" spans="2:11" ht="15.75" customHeight="1">
      <c r="B65" s="531">
        <v>395</v>
      </c>
      <c r="C65" s="540" t="s">
        <v>304</v>
      </c>
      <c r="D65" s="589"/>
      <c r="E65" s="589"/>
      <c r="F65" s="589"/>
      <c r="G65" s="359">
        <f t="shared" si="1"/>
        <v>0</v>
      </c>
      <c r="H65" s="216">
        <v>0.09</v>
      </c>
      <c r="I65" s="355">
        <f t="shared" si="0"/>
        <v>0</v>
      </c>
      <c r="J65" s="590"/>
      <c r="K65" s="357">
        <f t="shared" si="2"/>
        <v>0</v>
      </c>
    </row>
    <row r="66" spans="2:11" ht="15.75" customHeight="1">
      <c r="B66" s="531">
        <v>396</v>
      </c>
      <c r="C66" s="540" t="s">
        <v>305</v>
      </c>
      <c r="D66" s="589"/>
      <c r="E66" s="589"/>
      <c r="F66" s="589"/>
      <c r="G66" s="359">
        <f t="shared" si="1"/>
        <v>0</v>
      </c>
      <c r="H66" s="216">
        <v>0.09</v>
      </c>
      <c r="I66" s="355">
        <f t="shared" si="0"/>
        <v>0</v>
      </c>
      <c r="J66" s="590"/>
      <c r="K66" s="357">
        <f t="shared" si="2"/>
        <v>0</v>
      </c>
    </row>
    <row r="67" spans="2:11" ht="15.75" customHeight="1">
      <c r="B67" s="531">
        <v>397</v>
      </c>
      <c r="C67" s="540" t="s">
        <v>306</v>
      </c>
      <c r="D67" s="589"/>
      <c r="E67" s="589"/>
      <c r="F67" s="589"/>
      <c r="G67" s="359">
        <f>D67+E67-F67</f>
        <v>0</v>
      </c>
      <c r="H67" s="216">
        <v>0.09</v>
      </c>
      <c r="I67" s="541">
        <f t="shared" si="0"/>
        <v>0</v>
      </c>
      <c r="J67" s="590"/>
      <c r="K67" s="357">
        <f>I67+J67</f>
        <v>0</v>
      </c>
    </row>
    <row r="68" spans="2:11" ht="15.75" customHeight="1">
      <c r="B68" s="531">
        <v>398</v>
      </c>
      <c r="C68" s="540" t="s">
        <v>577</v>
      </c>
      <c r="D68" s="589"/>
      <c r="E68" s="589"/>
      <c r="F68" s="589"/>
      <c r="G68" s="359">
        <f>D68+E68-F68</f>
        <v>0</v>
      </c>
      <c r="H68" s="216">
        <v>0.09</v>
      </c>
      <c r="I68" s="541">
        <f t="shared" si="0"/>
        <v>0</v>
      </c>
      <c r="J68" s="590"/>
      <c r="K68" s="357">
        <f>I68+J68</f>
        <v>0</v>
      </c>
    </row>
    <row r="69" spans="2:11" ht="15.75" customHeight="1">
      <c r="B69" s="213"/>
      <c r="C69" s="223"/>
      <c r="D69" s="224"/>
      <c r="E69" s="224"/>
      <c r="F69" s="224"/>
      <c r="G69" s="224"/>
      <c r="H69" s="225"/>
      <c r="I69" s="225"/>
      <c r="J69" s="224"/>
      <c r="K69" s="224"/>
    </row>
    <row r="70" spans="2:11" ht="15.75" customHeight="1" thickBot="1">
      <c r="B70" s="731" t="s">
        <v>369</v>
      </c>
      <c r="C70" s="731"/>
      <c r="D70" s="409">
        <f>SUM(D42:D68)</f>
        <v>0</v>
      </c>
      <c r="E70" s="409">
        <f>SUM(E42:E68)</f>
        <v>0</v>
      </c>
      <c r="F70" s="409">
        <f>SUM(F42:F68)</f>
        <v>0</v>
      </c>
      <c r="G70" s="409">
        <f>SUM(G42:G68)</f>
        <v>0</v>
      </c>
      <c r="H70" s="410"/>
      <c r="I70" s="409">
        <f>SUM(I42:I68)</f>
        <v>0</v>
      </c>
      <c r="J70" s="409">
        <f>SUM(J42:J68)</f>
        <v>0</v>
      </c>
      <c r="K70" s="409">
        <f>SUM(K42:K68)</f>
        <v>0</v>
      </c>
    </row>
    <row r="71" spans="1:12" s="248" customFormat="1" ht="15.75" customHeight="1" thickTop="1">
      <c r="A71" s="246"/>
      <c r="B71" s="196"/>
      <c r="C71" s="247"/>
      <c r="D71" s="230">
        <v>271</v>
      </c>
      <c r="E71" s="230"/>
      <c r="F71" s="230"/>
      <c r="G71" s="230">
        <v>271</v>
      </c>
      <c r="H71" s="230"/>
      <c r="I71" s="230">
        <v>407</v>
      </c>
      <c r="J71" s="230">
        <v>272</v>
      </c>
      <c r="K71" s="230" t="s">
        <v>433</v>
      </c>
      <c r="L71" s="246"/>
    </row>
    <row r="72" spans="2:11" ht="15.75" customHeight="1">
      <c r="B72" s="249" t="s">
        <v>383</v>
      </c>
      <c r="C72" s="231"/>
      <c r="D72" s="232"/>
      <c r="E72" s="232"/>
      <c r="F72" s="232"/>
      <c r="G72" s="232"/>
      <c r="H72" s="228"/>
      <c r="I72" s="228"/>
      <c r="J72" s="232"/>
      <c r="K72" s="232"/>
    </row>
    <row r="73" spans="2:11" ht="15.75" customHeight="1">
      <c r="B73" s="250" t="s">
        <v>457</v>
      </c>
      <c r="C73" s="233"/>
      <c r="G73" s="235"/>
      <c r="H73" s="235"/>
      <c r="I73" s="235"/>
      <c r="J73" s="235"/>
      <c r="K73" s="170"/>
    </row>
    <row r="74" spans="2:11" ht="15.75" customHeight="1">
      <c r="B74" s="251" t="s">
        <v>458</v>
      </c>
      <c r="C74" s="233"/>
      <c r="G74" s="235"/>
      <c r="H74" s="235"/>
      <c r="I74" s="235"/>
      <c r="J74" s="235"/>
      <c r="K74" s="170"/>
    </row>
    <row r="75" spans="2:11" ht="15.75" customHeight="1">
      <c r="B75" s="251" t="s">
        <v>459</v>
      </c>
      <c r="C75" s="233"/>
      <c r="G75" s="235"/>
      <c r="H75" s="235"/>
      <c r="I75" s="235"/>
      <c r="J75" s="235"/>
      <c r="K75" s="170"/>
    </row>
    <row r="76" spans="2:11" ht="15.75" customHeight="1">
      <c r="B76" s="251"/>
      <c r="C76" s="233"/>
      <c r="G76" s="235"/>
      <c r="H76" s="235"/>
      <c r="I76" s="235"/>
      <c r="J76" s="235"/>
      <c r="K76" s="170"/>
    </row>
    <row r="77" spans="2:11" ht="15.75" customHeight="1">
      <c r="B77" s="236"/>
      <c r="C77" s="233"/>
      <c r="G77" s="235"/>
      <c r="H77" s="235"/>
      <c r="I77" s="235"/>
      <c r="J77" s="235"/>
      <c r="K77" s="170"/>
    </row>
    <row r="78" spans="1:12" s="195" customFormat="1" ht="15.75" customHeight="1">
      <c r="A78" s="192"/>
      <c r="B78" s="728" t="str">
        <f>IF((Cover!$E$15=" "),LookUpData!$A$32,(LookUpData!$A$32&amp;"  "&amp;Cover!E$15))</f>
        <v>Annual Report of:  </v>
      </c>
      <c r="C78" s="728"/>
      <c r="D78" s="728"/>
      <c r="E78" s="193"/>
      <c r="F78" s="194"/>
      <c r="G78" s="194"/>
      <c r="H78" s="194"/>
      <c r="I78" s="727" t="str">
        <f>IF((Cover!$G$26="Select a Year"),LookUpData!$A$33,(LookUpData!$A$34&amp;" "&amp;Cover!$G$26))</f>
        <v>For the period ending:</v>
      </c>
      <c r="J78" s="727"/>
      <c r="K78" s="727"/>
      <c r="L78" s="192"/>
    </row>
    <row r="79" spans="2:11" ht="15.75" customHeight="1">
      <c r="B79" s="720" t="s">
        <v>226</v>
      </c>
      <c r="C79" s="720"/>
      <c r="D79" s="720"/>
      <c r="E79" s="720"/>
      <c r="F79" s="196"/>
      <c r="G79" s="196"/>
      <c r="H79" s="196"/>
      <c r="I79" s="196"/>
      <c r="J79" s="197"/>
      <c r="K79" s="198"/>
    </row>
    <row r="80" spans="2:11" ht="15.75" customHeight="1">
      <c r="B80" s="227" t="s">
        <v>351</v>
      </c>
      <c r="C80" s="200"/>
      <c r="D80" s="200"/>
      <c r="E80" s="200"/>
      <c r="F80" s="196"/>
      <c r="G80" s="196"/>
      <c r="H80" s="196"/>
      <c r="I80" s="196"/>
      <c r="J80" s="197"/>
      <c r="K80" s="198"/>
    </row>
    <row r="81" spans="2:11" ht="15.75" customHeight="1" thickBot="1">
      <c r="B81" s="202"/>
      <c r="C81" s="203"/>
      <c r="D81" s="204"/>
      <c r="E81" s="205"/>
      <c r="F81" s="206"/>
      <c r="G81" s="206"/>
      <c r="H81" s="206"/>
      <c r="I81" s="206"/>
      <c r="J81" s="206"/>
      <c r="K81" s="207"/>
    </row>
    <row r="82" spans="2:11" ht="48" thickBot="1">
      <c r="B82" s="208" t="s">
        <v>0</v>
      </c>
      <c r="C82" s="721" t="s">
        <v>1</v>
      </c>
      <c r="D82" s="722"/>
      <c r="E82" s="722"/>
      <c r="F82" s="722"/>
      <c r="G82" s="722"/>
      <c r="H82" s="723"/>
      <c r="I82" s="212" t="s">
        <v>352</v>
      </c>
      <c r="J82" s="83" t="s">
        <v>358</v>
      </c>
      <c r="K82" s="83" t="s">
        <v>359</v>
      </c>
    </row>
    <row r="83" spans="2:14" ht="31.5" customHeight="1">
      <c r="B83" s="240"/>
      <c r="C83" s="724"/>
      <c r="D83" s="725"/>
      <c r="E83" s="725"/>
      <c r="F83" s="725"/>
      <c r="G83" s="725"/>
      <c r="H83" s="726"/>
      <c r="I83" s="283" t="s">
        <v>356</v>
      </c>
      <c r="J83" s="241"/>
      <c r="K83" s="239"/>
      <c r="N83" s="237"/>
    </row>
    <row r="84" spans="2:11" ht="31.5" customHeight="1">
      <c r="B84" s="240"/>
      <c r="C84" s="717"/>
      <c r="D84" s="718"/>
      <c r="E84" s="718"/>
      <c r="F84" s="718"/>
      <c r="G84" s="718"/>
      <c r="H84" s="719"/>
      <c r="I84" s="283" t="s">
        <v>356</v>
      </c>
      <c r="J84" s="241"/>
      <c r="K84" s="239"/>
    </row>
    <row r="85" spans="2:11" ht="31.5" customHeight="1">
      <c r="B85" s="240"/>
      <c r="C85" s="717"/>
      <c r="D85" s="718"/>
      <c r="E85" s="718"/>
      <c r="F85" s="718"/>
      <c r="G85" s="718"/>
      <c r="H85" s="719"/>
      <c r="I85" s="283" t="s">
        <v>356</v>
      </c>
      <c r="J85" s="242"/>
      <c r="K85" s="243"/>
    </row>
    <row r="86" spans="2:11" ht="31.5" customHeight="1">
      <c r="B86" s="240"/>
      <c r="C86" s="717"/>
      <c r="D86" s="718"/>
      <c r="E86" s="718"/>
      <c r="F86" s="718"/>
      <c r="G86" s="718"/>
      <c r="H86" s="719"/>
      <c r="I86" s="283" t="s">
        <v>356</v>
      </c>
      <c r="J86" s="242"/>
      <c r="K86" s="243"/>
    </row>
    <row r="87" spans="2:11" ht="31.5" customHeight="1">
      <c r="B87" s="240"/>
      <c r="C87" s="717"/>
      <c r="D87" s="718"/>
      <c r="E87" s="718"/>
      <c r="F87" s="718"/>
      <c r="G87" s="718"/>
      <c r="H87" s="719"/>
      <c r="I87" s="283" t="s">
        <v>356</v>
      </c>
      <c r="J87" s="241"/>
      <c r="K87" s="239"/>
    </row>
    <row r="88" spans="2:11" ht="31.5" customHeight="1">
      <c r="B88" s="240"/>
      <c r="C88" s="717"/>
      <c r="D88" s="718"/>
      <c r="E88" s="718"/>
      <c r="F88" s="718"/>
      <c r="G88" s="718"/>
      <c r="H88" s="719"/>
      <c r="I88" s="283" t="s">
        <v>356</v>
      </c>
      <c r="J88" s="241"/>
      <c r="K88" s="239"/>
    </row>
    <row r="89" spans="2:11" ht="31.5" customHeight="1">
      <c r="B89" s="240"/>
      <c r="C89" s="717"/>
      <c r="D89" s="718"/>
      <c r="E89" s="718"/>
      <c r="F89" s="718"/>
      <c r="G89" s="718"/>
      <c r="H89" s="719"/>
      <c r="I89" s="283" t="s">
        <v>356</v>
      </c>
      <c r="J89" s="244"/>
      <c r="K89" s="239"/>
    </row>
    <row r="90" spans="2:11" ht="31.5" customHeight="1">
      <c r="B90" s="240"/>
      <c r="C90" s="717"/>
      <c r="D90" s="718"/>
      <c r="E90" s="718"/>
      <c r="F90" s="718"/>
      <c r="G90" s="718"/>
      <c r="H90" s="719"/>
      <c r="I90" s="283" t="s">
        <v>356</v>
      </c>
      <c r="J90" s="244"/>
      <c r="K90" s="239"/>
    </row>
    <row r="91" spans="2:11" ht="31.5" customHeight="1">
      <c r="B91" s="240"/>
      <c r="C91" s="717"/>
      <c r="D91" s="718"/>
      <c r="E91" s="718"/>
      <c r="F91" s="718"/>
      <c r="G91" s="718"/>
      <c r="H91" s="719"/>
      <c r="I91" s="283" t="s">
        <v>356</v>
      </c>
      <c r="J91" s="244"/>
      <c r="K91" s="239"/>
    </row>
    <row r="92" spans="2:11" ht="31.5" customHeight="1">
      <c r="B92" s="240"/>
      <c r="C92" s="717"/>
      <c r="D92" s="718"/>
      <c r="E92" s="718"/>
      <c r="F92" s="718"/>
      <c r="G92" s="718"/>
      <c r="H92" s="719"/>
      <c r="I92" s="283" t="s">
        <v>356</v>
      </c>
      <c r="J92" s="244"/>
      <c r="K92" s="239"/>
    </row>
    <row r="93" spans="2:11" ht="31.5" customHeight="1">
      <c r="B93" s="240"/>
      <c r="C93" s="717"/>
      <c r="D93" s="718"/>
      <c r="E93" s="718"/>
      <c r="F93" s="718"/>
      <c r="G93" s="718"/>
      <c r="H93" s="719"/>
      <c r="I93" s="283" t="s">
        <v>356</v>
      </c>
      <c r="J93" s="244"/>
      <c r="K93" s="239"/>
    </row>
    <row r="94" spans="2:11" ht="31.5" customHeight="1">
      <c r="B94" s="240"/>
      <c r="C94" s="717"/>
      <c r="D94" s="718"/>
      <c r="E94" s="718"/>
      <c r="F94" s="718"/>
      <c r="G94" s="718"/>
      <c r="H94" s="719"/>
      <c r="I94" s="283" t="s">
        <v>356</v>
      </c>
      <c r="J94" s="244"/>
      <c r="K94" s="239"/>
    </row>
    <row r="95" spans="2:11" ht="31.5" customHeight="1">
      <c r="B95" s="240"/>
      <c r="C95" s="717"/>
      <c r="D95" s="718"/>
      <c r="E95" s="718"/>
      <c r="F95" s="718"/>
      <c r="G95" s="718"/>
      <c r="H95" s="719"/>
      <c r="I95" s="283" t="s">
        <v>356</v>
      </c>
      <c r="J95" s="244"/>
      <c r="K95" s="239"/>
    </row>
    <row r="96" spans="2:11" ht="31.5" customHeight="1">
      <c r="B96" s="240"/>
      <c r="C96" s="717"/>
      <c r="D96" s="718"/>
      <c r="E96" s="718"/>
      <c r="F96" s="718"/>
      <c r="G96" s="718"/>
      <c r="H96" s="719"/>
      <c r="I96" s="283" t="s">
        <v>356</v>
      </c>
      <c r="J96" s="244"/>
      <c r="K96" s="239"/>
    </row>
    <row r="97" spans="2:11" ht="31.5" customHeight="1">
      <c r="B97" s="240"/>
      <c r="C97" s="717"/>
      <c r="D97" s="718"/>
      <c r="E97" s="718"/>
      <c r="F97" s="718"/>
      <c r="G97" s="718"/>
      <c r="H97" s="719"/>
      <c r="I97" s="283" t="s">
        <v>356</v>
      </c>
      <c r="J97" s="244"/>
      <c r="K97" s="239"/>
    </row>
    <row r="98" spans="2:11" ht="31.5" customHeight="1">
      <c r="B98" s="240"/>
      <c r="C98" s="717"/>
      <c r="D98" s="718"/>
      <c r="E98" s="718"/>
      <c r="F98" s="718"/>
      <c r="G98" s="718"/>
      <c r="H98" s="719"/>
      <c r="I98" s="283" t="s">
        <v>356</v>
      </c>
      <c r="J98" s="244"/>
      <c r="K98" s="239"/>
    </row>
    <row r="99" spans="2:11" ht="31.5" customHeight="1">
      <c r="B99" s="240"/>
      <c r="C99" s="717"/>
      <c r="D99" s="718"/>
      <c r="E99" s="718"/>
      <c r="F99" s="718"/>
      <c r="G99" s="718"/>
      <c r="H99" s="719"/>
      <c r="I99" s="283" t="s">
        <v>356</v>
      </c>
      <c r="J99" s="244"/>
      <c r="K99" s="239"/>
    </row>
  </sheetData>
  <sheetProtection password="CD68" sheet="1"/>
  <mergeCells count="33">
    <mergeCell ref="C24:J24"/>
    <mergeCell ref="C25:J25"/>
    <mergeCell ref="B27:N27"/>
    <mergeCell ref="B20:J20"/>
    <mergeCell ref="C21:J21"/>
    <mergeCell ref="C22:J22"/>
    <mergeCell ref="C23:J23"/>
    <mergeCell ref="B29:D29"/>
    <mergeCell ref="I29:K29"/>
    <mergeCell ref="B30:E30"/>
    <mergeCell ref="B78:D78"/>
    <mergeCell ref="I78:K78"/>
    <mergeCell ref="B70:C70"/>
    <mergeCell ref="B33:K33"/>
    <mergeCell ref="C97:H97"/>
    <mergeCell ref="C98:H98"/>
    <mergeCell ref="B79:E79"/>
    <mergeCell ref="C91:H91"/>
    <mergeCell ref="C82:H82"/>
    <mergeCell ref="C83:H83"/>
    <mergeCell ref="C84:H84"/>
    <mergeCell ref="C95:H95"/>
    <mergeCell ref="C96:H96"/>
    <mergeCell ref="C99:H99"/>
    <mergeCell ref="C85:H85"/>
    <mergeCell ref="C86:H86"/>
    <mergeCell ref="C87:H87"/>
    <mergeCell ref="C92:H92"/>
    <mergeCell ref="C93:H93"/>
    <mergeCell ref="C94:H94"/>
    <mergeCell ref="C88:H88"/>
    <mergeCell ref="C89:H89"/>
    <mergeCell ref="C90:H90"/>
  </mergeCells>
  <dataValidations count="1">
    <dataValidation type="list" allowBlank="1" showInputMessage="1" showErrorMessage="1" error="Must Select From List!" sqref="I83:I99">
      <formula1>CIAC</formula1>
    </dataValidation>
  </dataValidations>
  <printOptions horizontalCentered="1"/>
  <pageMargins left="0.5" right="0.7" top="0.5" bottom="0.5" header="0.5" footer="0.5"/>
  <pageSetup horizontalDpi="600" verticalDpi="600" orientation="landscape" scale="64" r:id="rId2"/>
  <headerFooter>
    <oddFooter>&amp;C&amp;9Page: &amp;P of  &amp;N&amp;R&amp;9(Rev. Mar/2010)</oddFooter>
  </headerFooter>
  <rowBreaks count="1" manualBreakCount="1">
    <brk id="77" max="11" man="1"/>
  </rowBreaks>
  <ignoredErrors>
    <ignoredError sqref="K42:K66" unlockedFormula="1"/>
  </ignoredErrors>
  <drawing r:id="rId1"/>
</worksheet>
</file>

<file path=xl/worksheets/sheet8.xml><?xml version="1.0" encoding="utf-8"?>
<worksheet xmlns="http://schemas.openxmlformats.org/spreadsheetml/2006/main" xmlns:r="http://schemas.openxmlformats.org/officeDocument/2006/relationships">
  <sheetPr>
    <tabColor theme="6" tint="0.39998000860214233"/>
  </sheetPr>
  <dimension ref="A4:O235"/>
  <sheetViews>
    <sheetView showGridLines="0" zoomScalePageLayoutView="0" workbookViewId="0" topLeftCell="A1">
      <selection activeCell="A1" sqref="A1"/>
    </sheetView>
  </sheetViews>
  <sheetFormatPr defaultColWidth="9.00390625" defaultRowHeight="15.75" customHeight="1"/>
  <cols>
    <col min="1" max="1" width="2.625" style="297" customWidth="1"/>
    <col min="2" max="2" width="4.625" style="299" customWidth="1"/>
    <col min="3" max="3" width="13.50390625" style="297" customWidth="1"/>
    <col min="4" max="4" width="11.25390625" style="297" customWidth="1"/>
    <col min="5" max="5" width="16.00390625" style="297" customWidth="1"/>
    <col min="6" max="6" width="18.125" style="297" customWidth="1"/>
    <col min="7" max="7" width="8.625" style="298" customWidth="1"/>
    <col min="8" max="10" width="16.625" style="297" customWidth="1"/>
    <col min="11" max="11" width="2.625" style="297" customWidth="1"/>
    <col min="12" max="16384" width="9.00390625" style="297" customWidth="1"/>
  </cols>
  <sheetData>
    <row r="4" spans="2:10" s="42" customFormat="1" ht="15.75">
      <c r="B4" s="305"/>
      <c r="C4" s="305"/>
      <c r="D4" s="305"/>
      <c r="E4" s="305"/>
      <c r="F4" s="305"/>
      <c r="G4" s="305"/>
      <c r="H4" s="305"/>
      <c r="I4" s="305"/>
      <c r="J4" s="305"/>
    </row>
    <row r="5" spans="2:10" s="42" customFormat="1" ht="15.75">
      <c r="B5" s="305"/>
      <c r="C5" s="305"/>
      <c r="D5" s="305"/>
      <c r="E5" s="305"/>
      <c r="F5" s="305"/>
      <c r="G5" s="305"/>
      <c r="H5" s="305"/>
      <c r="I5" s="305"/>
      <c r="J5" s="305"/>
    </row>
    <row r="6" spans="2:10" s="42" customFormat="1" ht="15.75">
      <c r="B6" s="305"/>
      <c r="C6" s="305"/>
      <c r="D6" s="305"/>
      <c r="E6" s="305"/>
      <c r="F6" s="305"/>
      <c r="G6" s="305"/>
      <c r="H6" s="305"/>
      <c r="I6" s="305"/>
      <c r="J6" s="305"/>
    </row>
    <row r="7" spans="2:10" s="42" customFormat="1" ht="15.75">
      <c r="B7" s="305"/>
      <c r="C7" s="305"/>
      <c r="D7" s="305"/>
      <c r="E7" s="305"/>
      <c r="F7" s="305"/>
      <c r="G7" s="305"/>
      <c r="H7" s="305"/>
      <c r="I7" s="305"/>
      <c r="J7" s="305"/>
    </row>
    <row r="8" spans="2:10" s="42" customFormat="1" ht="15.75">
      <c r="B8" s="305"/>
      <c r="C8" s="305"/>
      <c r="D8" s="305"/>
      <c r="E8" s="305"/>
      <c r="F8" s="305"/>
      <c r="G8" s="305"/>
      <c r="H8" s="305"/>
      <c r="I8" s="305"/>
      <c r="J8" s="305"/>
    </row>
    <row r="9" spans="2:10" s="42" customFormat="1" ht="15.75">
      <c r="B9" s="305"/>
      <c r="C9" s="305"/>
      <c r="D9" s="305"/>
      <c r="E9" s="305"/>
      <c r="F9" s="305"/>
      <c r="G9" s="305"/>
      <c r="H9" s="305"/>
      <c r="I9" s="305"/>
      <c r="J9" s="305"/>
    </row>
    <row r="10" spans="2:10" s="42" customFormat="1" ht="15.75">
      <c r="B10" s="305"/>
      <c r="C10" s="305"/>
      <c r="D10" s="305"/>
      <c r="E10" s="305"/>
      <c r="F10" s="305"/>
      <c r="G10" s="305"/>
      <c r="H10" s="305"/>
      <c r="I10" s="305"/>
      <c r="J10" s="305"/>
    </row>
    <row r="11" spans="2:10" s="42" customFormat="1" ht="15.75">
      <c r="B11" s="305"/>
      <c r="C11" s="305"/>
      <c r="D11" s="305"/>
      <c r="E11" s="305"/>
      <c r="F11" s="305"/>
      <c r="G11" s="305"/>
      <c r="H11" s="305"/>
      <c r="I11" s="305"/>
      <c r="J11" s="305"/>
    </row>
    <row r="12" spans="2:10" s="42" customFormat="1" ht="15.75">
      <c r="B12" s="305"/>
      <c r="C12" s="305"/>
      <c r="D12" s="305"/>
      <c r="E12" s="305"/>
      <c r="F12" s="305"/>
      <c r="G12" s="305"/>
      <c r="H12" s="305"/>
      <c r="I12" s="305"/>
      <c r="J12" s="305"/>
    </row>
    <row r="13" spans="2:10" s="42" customFormat="1" ht="15.75">
      <c r="B13" s="305"/>
      <c r="C13" s="305"/>
      <c r="D13" s="305"/>
      <c r="E13" s="305"/>
      <c r="F13" s="305"/>
      <c r="G13" s="305"/>
      <c r="H13" s="305"/>
      <c r="I13" s="305"/>
      <c r="J13" s="305"/>
    </row>
    <row r="14" spans="2:10" s="42" customFormat="1" ht="15.75">
      <c r="B14" s="305"/>
      <c r="C14" s="305"/>
      <c r="D14" s="305"/>
      <c r="E14" s="305"/>
      <c r="F14" s="305"/>
      <c r="G14" s="305"/>
      <c r="H14" s="305"/>
      <c r="I14" s="305"/>
      <c r="J14" s="305"/>
    </row>
    <row r="15" spans="2:10" s="42" customFormat="1" ht="15.75">
      <c r="B15" s="305"/>
      <c r="C15" s="305"/>
      <c r="D15" s="305"/>
      <c r="E15" s="305"/>
      <c r="F15" s="305"/>
      <c r="G15" s="305"/>
      <c r="H15" s="305"/>
      <c r="I15" s="305"/>
      <c r="J15" s="305"/>
    </row>
    <row r="16" spans="2:10" s="42" customFormat="1" ht="15.75">
      <c r="B16" s="305"/>
      <c r="C16" s="305"/>
      <c r="D16" s="305"/>
      <c r="E16" s="305"/>
      <c r="F16" s="305"/>
      <c r="G16" s="305"/>
      <c r="H16" s="305"/>
      <c r="I16" s="305"/>
      <c r="J16" s="305"/>
    </row>
    <row r="17" spans="2:10" s="42" customFormat="1" ht="15.75">
      <c r="B17" s="305"/>
      <c r="C17" s="305"/>
      <c r="D17" s="305"/>
      <c r="E17" s="305"/>
      <c r="F17" s="305"/>
      <c r="G17" s="305"/>
      <c r="H17" s="305"/>
      <c r="I17" s="305"/>
      <c r="J17" s="305"/>
    </row>
    <row r="18" spans="2:10" s="42" customFormat="1" ht="15.75">
      <c r="B18" s="305"/>
      <c r="C18" s="305"/>
      <c r="D18" s="305"/>
      <c r="E18" s="305"/>
      <c r="F18" s="305"/>
      <c r="G18" s="305"/>
      <c r="H18" s="305"/>
      <c r="I18" s="305"/>
      <c r="J18" s="305"/>
    </row>
    <row r="19" spans="2:10" s="42" customFormat="1" ht="15.75">
      <c r="B19" s="305"/>
      <c r="C19" s="305"/>
      <c r="D19" s="305"/>
      <c r="E19" s="305"/>
      <c r="F19" s="305"/>
      <c r="G19" s="305"/>
      <c r="H19" s="305"/>
      <c r="I19" s="305"/>
      <c r="J19" s="305"/>
    </row>
    <row r="20" spans="2:10" s="40" customFormat="1" ht="12">
      <c r="B20" s="728" t="str">
        <f>IF((Cover!$E$15=" "),LookUpData!$A$32,(LookUpData!$A$32&amp;"  "&amp;Cover!E$15))</f>
        <v>Annual Report of:  </v>
      </c>
      <c r="C20" s="728"/>
      <c r="D20" s="728"/>
      <c r="E20" s="728"/>
      <c r="F20" s="728" t="str">
        <f>IF((Cover!$G$26="Select a Year"),LookUpData!$A$33,(LookUpData!$A$34&amp;" "&amp;Cover!$G$26))</f>
        <v>For the period ending:</v>
      </c>
      <c r="G20" s="41"/>
      <c r="H20" s="727" t="str">
        <f>IF((Cover!$G$26="Select a Year"),LookUpData!$A$33,(LookUpData!$A$34&amp;" "&amp;Cover!$G$26))</f>
        <v>For the period ending:</v>
      </c>
      <c r="I20" s="727"/>
      <c r="J20" s="727"/>
    </row>
    <row r="21" spans="2:10" s="42" customFormat="1" ht="15.75">
      <c r="B21" s="48"/>
      <c r="C21" s="43"/>
      <c r="D21" s="43"/>
      <c r="E21" s="43"/>
      <c r="F21" s="43"/>
      <c r="G21" s="44"/>
      <c r="H21" s="45"/>
      <c r="I21" s="45"/>
      <c r="J21" s="46"/>
    </row>
    <row r="22" spans="2:15" s="42" customFormat="1" ht="15.75">
      <c r="B22" s="740" t="s">
        <v>384</v>
      </c>
      <c r="C22" s="740"/>
      <c r="D22" s="740"/>
      <c r="E22" s="740"/>
      <c r="F22" s="740"/>
      <c r="G22" s="740"/>
      <c r="H22" s="740"/>
      <c r="I22" s="740"/>
      <c r="J22" s="740"/>
      <c r="M22" s="727"/>
      <c r="N22" s="727"/>
      <c r="O22" s="727"/>
    </row>
    <row r="23" spans="2:10" s="42" customFormat="1" ht="16.5" thickBot="1">
      <c r="B23" s="81"/>
      <c r="G23" s="114"/>
      <c r="H23" s="115"/>
      <c r="I23" s="115"/>
      <c r="J23" s="115"/>
    </row>
    <row r="24" spans="1:10" s="42" customFormat="1" ht="52.5" customHeight="1" thickBot="1">
      <c r="A24" s="116"/>
      <c r="B24" s="117" t="s">
        <v>184</v>
      </c>
      <c r="C24" s="741" t="s">
        <v>1</v>
      </c>
      <c r="D24" s="742"/>
      <c r="E24" s="742"/>
      <c r="F24" s="742"/>
      <c r="G24" s="118" t="s">
        <v>380</v>
      </c>
      <c r="H24" s="119" t="s">
        <v>373</v>
      </c>
      <c r="I24" s="119" t="s">
        <v>632</v>
      </c>
      <c r="J24" s="119" t="s">
        <v>374</v>
      </c>
    </row>
    <row r="25" spans="1:11" s="126" customFormat="1" ht="15.75">
      <c r="A25" s="125"/>
      <c r="B25" s="127">
        <v>1</v>
      </c>
      <c r="G25" s="307"/>
      <c r="H25" s="281"/>
      <c r="I25" s="281"/>
      <c r="J25" s="281"/>
      <c r="K25" s="125"/>
    </row>
    <row r="26" spans="1:11" s="126" customFormat="1" ht="15.75">
      <c r="A26" s="125"/>
      <c r="B26" s="127">
        <v>2</v>
      </c>
      <c r="C26" s="280" t="s">
        <v>377</v>
      </c>
      <c r="G26" s="124">
        <v>234</v>
      </c>
      <c r="H26" s="354"/>
      <c r="I26" s="281"/>
      <c r="J26" s="281"/>
      <c r="K26" s="125"/>
    </row>
    <row r="27" spans="2:11" s="126" customFormat="1" ht="15.75">
      <c r="B27" s="127">
        <v>3</v>
      </c>
      <c r="C27" s="126" t="s">
        <v>386</v>
      </c>
      <c r="G27" s="306"/>
      <c r="I27" s="351">
        <f>H52</f>
        <v>0</v>
      </c>
      <c r="K27" s="125"/>
    </row>
    <row r="28" spans="1:11" s="126" customFormat="1" ht="16.5" thickBot="1">
      <c r="A28" s="125"/>
      <c r="B28" s="127">
        <v>4</v>
      </c>
      <c r="C28" s="126" t="s">
        <v>630</v>
      </c>
      <c r="G28" s="147"/>
      <c r="H28" s="304"/>
      <c r="I28" s="360">
        <f>J77</f>
        <v>0</v>
      </c>
      <c r="J28" s="281"/>
      <c r="K28" s="125"/>
    </row>
    <row r="29" spans="1:11" s="126" customFormat="1" ht="16.5" thickBot="1">
      <c r="A29" s="125"/>
      <c r="B29" s="127">
        <v>5</v>
      </c>
      <c r="C29" s="280" t="s">
        <v>378</v>
      </c>
      <c r="G29" s="124">
        <v>234</v>
      </c>
      <c r="H29" s="304"/>
      <c r="I29" s="281"/>
      <c r="J29" s="361">
        <f>H26+I27+I28</f>
        <v>0</v>
      </c>
      <c r="K29" s="125"/>
    </row>
    <row r="30" spans="1:11" s="126" customFormat="1" ht="16.5" thickTop="1">
      <c r="A30" s="125"/>
      <c r="B30" s="127">
        <v>6</v>
      </c>
      <c r="G30" s="286"/>
      <c r="H30" s="304"/>
      <c r="I30" s="281"/>
      <c r="J30" s="281"/>
      <c r="K30" s="125"/>
    </row>
    <row r="31" spans="1:11" s="126" customFormat="1" ht="15.75">
      <c r="A31" s="125"/>
      <c r="B31" s="127">
        <v>7</v>
      </c>
      <c r="C31" s="308" t="s">
        <v>371</v>
      </c>
      <c r="D31" s="308"/>
      <c r="E31" s="308"/>
      <c r="F31" s="308"/>
      <c r="G31" s="286"/>
      <c r="H31" s="304"/>
      <c r="I31" s="281"/>
      <c r="J31" s="281"/>
      <c r="K31" s="125"/>
    </row>
    <row r="32" spans="1:11" s="126" customFormat="1" ht="15.75">
      <c r="A32" s="125"/>
      <c r="B32" s="127">
        <v>8</v>
      </c>
      <c r="G32" s="286"/>
      <c r="H32" s="304"/>
      <c r="I32" s="281"/>
      <c r="J32" s="281"/>
      <c r="K32" s="125"/>
    </row>
    <row r="33" spans="1:11" s="126" customFormat="1" ht="15.75">
      <c r="A33" s="125"/>
      <c r="B33" s="127">
        <v>9</v>
      </c>
      <c r="G33" s="286"/>
      <c r="H33" s="304"/>
      <c r="I33" s="281"/>
      <c r="J33" s="281"/>
      <c r="K33" s="125"/>
    </row>
    <row r="34" spans="1:11" s="126" customFormat="1" ht="15.75">
      <c r="A34" s="125"/>
      <c r="B34" s="127">
        <v>10</v>
      </c>
      <c r="G34" s="286"/>
      <c r="H34" s="304"/>
      <c r="I34" s="281"/>
      <c r="J34" s="281"/>
      <c r="K34" s="125"/>
    </row>
    <row r="35" spans="1:11" s="126" customFormat="1" ht="16.5" thickBot="1">
      <c r="A35" s="125"/>
      <c r="B35" s="127">
        <v>11</v>
      </c>
      <c r="G35" s="286"/>
      <c r="H35" s="304"/>
      <c r="I35" s="281"/>
      <c r="J35" s="281"/>
      <c r="K35" s="125"/>
    </row>
    <row r="36" spans="2:14" s="135" customFormat="1" ht="36" customHeight="1" thickBot="1">
      <c r="B36" s="127">
        <v>12</v>
      </c>
      <c r="C36" s="362" t="s">
        <v>419</v>
      </c>
      <c r="D36" s="363" t="s">
        <v>420</v>
      </c>
      <c r="E36" s="363" t="s">
        <v>631</v>
      </c>
      <c r="F36" s="743" t="s">
        <v>421</v>
      </c>
      <c r="G36" s="744"/>
      <c r="H36" s="364" t="s">
        <v>422</v>
      </c>
      <c r="I36" s="365"/>
      <c r="J36" s="365"/>
      <c r="N36" s="366"/>
    </row>
    <row r="37" spans="1:14" s="126" customFormat="1" ht="15.75">
      <c r="A37" s="125"/>
      <c r="B37" s="127">
        <v>13</v>
      </c>
      <c r="C37" s="367" t="s">
        <v>423</v>
      </c>
      <c r="D37" s="368">
        <v>55</v>
      </c>
      <c r="E37" s="377">
        <v>35</v>
      </c>
      <c r="F37" s="745">
        <v>40573</v>
      </c>
      <c r="G37" s="745"/>
      <c r="H37" s="369">
        <v>785</v>
      </c>
      <c r="I37" s="370" t="s">
        <v>424</v>
      </c>
      <c r="J37" s="281"/>
      <c r="K37" s="125"/>
      <c r="N37" s="310"/>
    </row>
    <row r="38" spans="1:11" s="126" customFormat="1" ht="15.75">
      <c r="A38" s="125"/>
      <c r="B38" s="127">
        <v>14</v>
      </c>
      <c r="C38" s="511"/>
      <c r="D38" s="371"/>
      <c r="E38" s="352"/>
      <c r="F38" s="746"/>
      <c r="G38" s="747"/>
      <c r="H38" s="325"/>
      <c r="I38" s="372"/>
      <c r="J38" s="373"/>
      <c r="K38" s="125"/>
    </row>
    <row r="39" spans="1:11" s="126" customFormat="1" ht="15.75">
      <c r="A39" s="125"/>
      <c r="B39" s="127">
        <v>15</v>
      </c>
      <c r="C39" s="511"/>
      <c r="D39" s="371"/>
      <c r="E39" s="352"/>
      <c r="F39" s="746"/>
      <c r="G39" s="747"/>
      <c r="H39" s="428"/>
      <c r="I39" s="372"/>
      <c r="J39" s="373"/>
      <c r="K39" s="125"/>
    </row>
    <row r="40" spans="1:11" s="126" customFormat="1" ht="15.75">
      <c r="A40" s="125"/>
      <c r="B40" s="127">
        <v>16</v>
      </c>
      <c r="C40" s="511"/>
      <c r="D40" s="371"/>
      <c r="E40" s="352"/>
      <c r="F40" s="746"/>
      <c r="G40" s="747"/>
      <c r="H40" s="581"/>
      <c r="I40" s="372"/>
      <c r="J40" s="373"/>
      <c r="K40" s="125"/>
    </row>
    <row r="41" spans="1:11" s="126" customFormat="1" ht="15.75">
      <c r="A41" s="125"/>
      <c r="B41" s="127">
        <v>17</v>
      </c>
      <c r="C41" s="511"/>
      <c r="D41" s="371"/>
      <c r="E41" s="352"/>
      <c r="F41" s="746"/>
      <c r="G41" s="747"/>
      <c r="H41" s="581"/>
      <c r="I41" s="372"/>
      <c r="J41" s="373"/>
      <c r="K41" s="125"/>
    </row>
    <row r="42" spans="1:11" s="126" customFormat="1" ht="15.75">
      <c r="A42" s="125"/>
      <c r="B42" s="127">
        <v>18</v>
      </c>
      <c r="C42" s="511"/>
      <c r="D42" s="371"/>
      <c r="E42" s="352"/>
      <c r="F42" s="746"/>
      <c r="G42" s="747"/>
      <c r="H42" s="581"/>
      <c r="I42" s="372"/>
      <c r="J42" s="373"/>
      <c r="K42" s="125"/>
    </row>
    <row r="43" spans="1:11" s="126" customFormat="1" ht="15.75">
      <c r="A43" s="125"/>
      <c r="B43" s="127">
        <v>19</v>
      </c>
      <c r="C43" s="511"/>
      <c r="D43" s="371"/>
      <c r="E43" s="352"/>
      <c r="F43" s="746"/>
      <c r="G43" s="747"/>
      <c r="H43" s="581"/>
      <c r="I43" s="372"/>
      <c r="J43" s="373"/>
      <c r="K43" s="125"/>
    </row>
    <row r="44" spans="1:11" s="126" customFormat="1" ht="15.75">
      <c r="A44" s="125"/>
      <c r="B44" s="127">
        <v>20</v>
      </c>
      <c r="C44" s="511"/>
      <c r="D44" s="371"/>
      <c r="E44" s="352"/>
      <c r="F44" s="746"/>
      <c r="G44" s="747"/>
      <c r="H44" s="581"/>
      <c r="I44" s="372"/>
      <c r="J44" s="373"/>
      <c r="K44" s="125"/>
    </row>
    <row r="45" spans="1:11" s="126" customFormat="1" ht="15.75">
      <c r="A45" s="125"/>
      <c r="B45" s="127">
        <v>21</v>
      </c>
      <c r="C45" s="511"/>
      <c r="D45" s="371"/>
      <c r="E45" s="352"/>
      <c r="F45" s="746"/>
      <c r="G45" s="747"/>
      <c r="H45" s="581"/>
      <c r="I45" s="372"/>
      <c r="J45" s="373"/>
      <c r="K45" s="125"/>
    </row>
    <row r="46" spans="1:11" s="126" customFormat="1" ht="15.75">
      <c r="A46" s="125"/>
      <c r="B46" s="127">
        <v>22</v>
      </c>
      <c r="C46" s="511"/>
      <c r="D46" s="371"/>
      <c r="E46" s="352"/>
      <c r="F46" s="746"/>
      <c r="G46" s="747"/>
      <c r="H46" s="581"/>
      <c r="I46" s="372"/>
      <c r="J46" s="373"/>
      <c r="K46" s="125"/>
    </row>
    <row r="47" spans="1:11" s="126" customFormat="1" ht="15.75">
      <c r="A47" s="125"/>
      <c r="B47" s="127">
        <v>23</v>
      </c>
      <c r="C47" s="511"/>
      <c r="D47" s="371"/>
      <c r="E47" s="352"/>
      <c r="F47" s="746"/>
      <c r="G47" s="747"/>
      <c r="H47" s="581"/>
      <c r="I47" s="372"/>
      <c r="J47" s="373"/>
      <c r="K47" s="125"/>
    </row>
    <row r="48" spans="1:11" s="126" customFormat="1" ht="15.75">
      <c r="A48" s="125"/>
      <c r="B48" s="127">
        <v>24</v>
      </c>
      <c r="C48" s="511"/>
      <c r="D48" s="371"/>
      <c r="E48" s="352"/>
      <c r="F48" s="746"/>
      <c r="G48" s="747"/>
      <c r="H48" s="581"/>
      <c r="I48" s="372"/>
      <c r="J48" s="373"/>
      <c r="K48" s="125"/>
    </row>
    <row r="49" spans="1:11" s="126" customFormat="1" ht="15.75">
      <c r="A49" s="125"/>
      <c r="B49" s="127">
        <v>25</v>
      </c>
      <c r="C49" s="511"/>
      <c r="D49" s="371"/>
      <c r="E49" s="352"/>
      <c r="F49" s="746"/>
      <c r="G49" s="747"/>
      <c r="H49" s="581"/>
      <c r="I49" s="372"/>
      <c r="J49" s="373"/>
      <c r="K49" s="125"/>
    </row>
    <row r="50" spans="1:11" s="126" customFormat="1" ht="15.75">
      <c r="A50" s="125"/>
      <c r="B50" s="127">
        <v>26</v>
      </c>
      <c r="C50" s="374"/>
      <c r="D50" s="375"/>
      <c r="E50" s="378"/>
      <c r="F50" s="748"/>
      <c r="G50" s="748"/>
      <c r="H50" s="581"/>
      <c r="I50" s="372"/>
      <c r="J50" s="373"/>
      <c r="K50" s="125"/>
    </row>
    <row r="51" spans="1:11" s="126" customFormat="1" ht="15.75">
      <c r="A51" s="125"/>
      <c r="B51" s="127">
        <v>27</v>
      </c>
      <c r="C51" s="749" t="s">
        <v>425</v>
      </c>
      <c r="D51" s="749"/>
      <c r="E51" s="749"/>
      <c r="F51" s="749"/>
      <c r="G51" s="749"/>
      <c r="H51" s="325"/>
      <c r="I51" s="372"/>
      <c r="J51" s="373"/>
      <c r="K51" s="125"/>
    </row>
    <row r="52" spans="1:11" s="126" customFormat="1" ht="16.5" thickBot="1">
      <c r="A52" s="125"/>
      <c r="B52" s="127">
        <v>28</v>
      </c>
      <c r="G52" s="376"/>
      <c r="H52" s="361">
        <f>SUM(H38:H51)</f>
        <v>0</v>
      </c>
      <c r="I52" s="376"/>
      <c r="J52" s="373"/>
      <c r="K52" s="125"/>
    </row>
    <row r="53" spans="1:11" s="126" customFormat="1" ht="16.5" thickTop="1">
      <c r="A53" s="125"/>
      <c r="B53" s="127">
        <v>29</v>
      </c>
      <c r="G53" s="303"/>
      <c r="H53" s="304"/>
      <c r="I53" s="281"/>
      <c r="J53" s="281"/>
      <c r="K53" s="125"/>
    </row>
    <row r="54" spans="1:11" s="126" customFormat="1" ht="15.75">
      <c r="A54" s="125"/>
      <c r="B54" s="127">
        <v>30</v>
      </c>
      <c r="C54" s="309" t="s">
        <v>379</v>
      </c>
      <c r="D54" s="309"/>
      <c r="E54" s="309"/>
      <c r="F54" s="309"/>
      <c r="G54" s="303"/>
      <c r="H54" s="304"/>
      <c r="I54" s="281"/>
      <c r="J54" s="281"/>
      <c r="K54" s="125"/>
    </row>
    <row r="55" spans="1:11" s="126" customFormat="1" ht="15.75">
      <c r="A55" s="125"/>
      <c r="B55" s="127">
        <v>31</v>
      </c>
      <c r="G55" s="303"/>
      <c r="H55" s="304"/>
      <c r="I55" s="281"/>
      <c r="J55" s="281"/>
      <c r="K55" s="125"/>
    </row>
    <row r="56" spans="1:11" s="126" customFormat="1" ht="15.75">
      <c r="A56" s="125"/>
      <c r="B56" s="127">
        <v>32</v>
      </c>
      <c r="G56" s="303"/>
      <c r="H56" s="304"/>
      <c r="I56" s="281"/>
      <c r="J56" s="281"/>
      <c r="K56" s="125"/>
    </row>
    <row r="57" spans="1:11" s="126" customFormat="1" ht="15.75">
      <c r="A57" s="125"/>
      <c r="B57" s="127">
        <v>33</v>
      </c>
      <c r="G57" s="303"/>
      <c r="H57" s="304"/>
      <c r="I57" s="281"/>
      <c r="J57" s="281"/>
      <c r="K57" s="125"/>
    </row>
    <row r="58" spans="1:11" s="126" customFormat="1" ht="15.75">
      <c r="A58" s="125"/>
      <c r="B58" s="127">
        <v>34</v>
      </c>
      <c r="G58" s="303"/>
      <c r="H58" s="304"/>
      <c r="I58" s="281"/>
      <c r="J58" s="281"/>
      <c r="K58" s="125"/>
    </row>
    <row r="59" spans="1:11" s="126" customFormat="1" ht="15.75">
      <c r="A59" s="125"/>
      <c r="B59" s="127">
        <v>35</v>
      </c>
      <c r="G59" s="303"/>
      <c r="H59" s="304"/>
      <c r="I59" s="281"/>
      <c r="J59" s="281"/>
      <c r="K59" s="125"/>
    </row>
    <row r="60" spans="1:11" s="126" customFormat="1" ht="15.75">
      <c r="A60" s="125"/>
      <c r="B60" s="127">
        <v>36</v>
      </c>
      <c r="G60" s="303"/>
      <c r="H60" s="304"/>
      <c r="I60" s="281"/>
      <c r="J60" s="281"/>
      <c r="K60" s="125"/>
    </row>
    <row r="61" spans="1:11" s="126" customFormat="1" ht="15.75">
      <c r="A61" s="125"/>
      <c r="B61" s="127">
        <v>37</v>
      </c>
      <c r="G61" s="303"/>
      <c r="H61" s="304"/>
      <c r="I61" s="281"/>
      <c r="J61" s="281"/>
      <c r="K61" s="125"/>
    </row>
    <row r="62" spans="1:11" s="126" customFormat="1" ht="15.75">
      <c r="A62" s="125"/>
      <c r="B62" s="127">
        <v>38</v>
      </c>
      <c r="G62" s="303"/>
      <c r="H62" s="304"/>
      <c r="I62" s="281"/>
      <c r="J62" s="281"/>
      <c r="K62" s="125"/>
    </row>
    <row r="63" spans="1:11" s="126" customFormat="1" ht="15.75">
      <c r="A63" s="125"/>
      <c r="B63" s="127">
        <v>39</v>
      </c>
      <c r="G63" s="303"/>
      <c r="H63" s="304"/>
      <c r="I63" s="281"/>
      <c r="J63" s="281"/>
      <c r="K63" s="125"/>
    </row>
    <row r="64" spans="1:11" s="126" customFormat="1" ht="15.75">
      <c r="A64" s="125"/>
      <c r="B64" s="127">
        <v>40</v>
      </c>
      <c r="G64" s="303"/>
      <c r="H64" s="304"/>
      <c r="I64" s="281"/>
      <c r="J64" s="281"/>
      <c r="K64" s="125"/>
    </row>
    <row r="65" spans="1:11" s="126" customFormat="1" ht="15.75">
      <c r="A65" s="125"/>
      <c r="B65" s="127">
        <v>41</v>
      </c>
      <c r="G65" s="303"/>
      <c r="H65" s="304"/>
      <c r="I65" s="281"/>
      <c r="J65" s="281"/>
      <c r="K65" s="125"/>
    </row>
    <row r="66" spans="1:12" s="126" customFormat="1" ht="15.75">
      <c r="A66" s="125"/>
      <c r="B66" s="127">
        <v>42</v>
      </c>
      <c r="C66" s="750" t="s">
        <v>633</v>
      </c>
      <c r="D66" s="750"/>
      <c r="E66" s="750"/>
      <c r="F66" s="750"/>
      <c r="G66" s="750"/>
      <c r="H66" s="750"/>
      <c r="I66" s="750"/>
      <c r="J66" s="311" t="s">
        <v>388</v>
      </c>
      <c r="K66" s="312"/>
      <c r="L66" s="312"/>
    </row>
    <row r="67" spans="1:11" s="126" customFormat="1" ht="15.75">
      <c r="A67" s="125"/>
      <c r="B67" s="127">
        <v>43</v>
      </c>
      <c r="C67" s="751" t="s">
        <v>426</v>
      </c>
      <c r="D67" s="751"/>
      <c r="E67" s="751"/>
      <c r="F67" s="751"/>
      <c r="G67" s="751"/>
      <c r="H67" s="751"/>
      <c r="I67" s="751"/>
      <c r="J67" s="326">
        <v>-1100</v>
      </c>
      <c r="K67" s="125"/>
    </row>
    <row r="68" spans="1:11" s="126" customFormat="1" ht="15.75">
      <c r="A68" s="125"/>
      <c r="B68" s="127">
        <v>44</v>
      </c>
      <c r="C68" s="752"/>
      <c r="D68" s="752"/>
      <c r="E68" s="752"/>
      <c r="F68" s="752"/>
      <c r="G68" s="752"/>
      <c r="H68" s="752"/>
      <c r="I68" s="752"/>
      <c r="J68" s="352"/>
      <c r="K68" s="125"/>
    </row>
    <row r="69" spans="1:11" s="126" customFormat="1" ht="15.75">
      <c r="A69" s="125"/>
      <c r="B69" s="127">
        <v>45</v>
      </c>
      <c r="C69" s="752"/>
      <c r="D69" s="752"/>
      <c r="E69" s="752"/>
      <c r="F69" s="752"/>
      <c r="G69" s="752"/>
      <c r="H69" s="752"/>
      <c r="I69" s="752"/>
      <c r="J69" s="352"/>
      <c r="K69" s="125"/>
    </row>
    <row r="70" spans="1:11" s="126" customFormat="1" ht="15.75">
      <c r="A70" s="125"/>
      <c r="B70" s="127">
        <v>46</v>
      </c>
      <c r="C70" s="752"/>
      <c r="D70" s="752"/>
      <c r="E70" s="752"/>
      <c r="F70" s="752"/>
      <c r="G70" s="752"/>
      <c r="H70" s="752"/>
      <c r="I70" s="752"/>
      <c r="J70" s="352"/>
      <c r="K70" s="125"/>
    </row>
    <row r="71" spans="2:11" s="126" customFormat="1" ht="15.75">
      <c r="B71" s="127">
        <v>47</v>
      </c>
      <c r="C71" s="752"/>
      <c r="D71" s="752"/>
      <c r="E71" s="752"/>
      <c r="F71" s="752"/>
      <c r="G71" s="752"/>
      <c r="H71" s="752"/>
      <c r="I71" s="752"/>
      <c r="J71" s="352"/>
      <c r="K71" s="125"/>
    </row>
    <row r="72" spans="2:11" s="126" customFormat="1" ht="15.75">
      <c r="B72" s="127">
        <v>48</v>
      </c>
      <c r="C72" s="752"/>
      <c r="D72" s="752"/>
      <c r="E72" s="752"/>
      <c r="F72" s="752"/>
      <c r="G72" s="752"/>
      <c r="H72" s="752"/>
      <c r="I72" s="752"/>
      <c r="J72" s="352"/>
      <c r="K72" s="125"/>
    </row>
    <row r="73" spans="2:11" s="126" customFormat="1" ht="15.75">
      <c r="B73" s="127">
        <v>49</v>
      </c>
      <c r="C73" s="752"/>
      <c r="D73" s="752"/>
      <c r="E73" s="752"/>
      <c r="F73" s="752"/>
      <c r="G73" s="752"/>
      <c r="H73" s="752"/>
      <c r="I73" s="752"/>
      <c r="J73" s="352"/>
      <c r="K73" s="125"/>
    </row>
    <row r="74" spans="2:11" s="126" customFormat="1" ht="15.75">
      <c r="B74" s="127">
        <v>50</v>
      </c>
      <c r="C74" s="752"/>
      <c r="D74" s="752"/>
      <c r="E74" s="752"/>
      <c r="F74" s="752"/>
      <c r="G74" s="752"/>
      <c r="H74" s="752"/>
      <c r="I74" s="752"/>
      <c r="J74" s="352"/>
      <c r="K74" s="125"/>
    </row>
    <row r="75" spans="2:11" s="126" customFormat="1" ht="15.75">
      <c r="B75" s="127">
        <v>51</v>
      </c>
      <c r="C75" s="752"/>
      <c r="D75" s="752"/>
      <c r="E75" s="752"/>
      <c r="F75" s="752"/>
      <c r="G75" s="752"/>
      <c r="H75" s="752"/>
      <c r="I75" s="752"/>
      <c r="J75" s="352"/>
      <c r="K75" s="125"/>
    </row>
    <row r="76" spans="2:11" s="126" customFormat="1" ht="15.75">
      <c r="B76" s="127">
        <v>52</v>
      </c>
      <c r="C76" s="752"/>
      <c r="D76" s="752"/>
      <c r="E76" s="752"/>
      <c r="F76" s="752"/>
      <c r="G76" s="752"/>
      <c r="H76" s="752"/>
      <c r="I76" s="752"/>
      <c r="J76" s="352"/>
      <c r="K76" s="125"/>
    </row>
    <row r="77" spans="2:10" s="126" customFormat="1" ht="16.5" thickBot="1">
      <c r="B77" s="127">
        <v>53</v>
      </c>
      <c r="G77" s="753" t="s">
        <v>385</v>
      </c>
      <c r="H77" s="753"/>
      <c r="I77" s="754"/>
      <c r="J77" s="361">
        <f>SUM(J68:J76)</f>
        <v>0</v>
      </c>
    </row>
    <row r="78" spans="2:10" s="126" customFormat="1" ht="16.5" thickTop="1">
      <c r="B78" s="127"/>
      <c r="G78" s="286"/>
      <c r="H78" s="281"/>
      <c r="I78" s="281"/>
      <c r="J78" s="281"/>
    </row>
    <row r="79" spans="2:10" s="126" customFormat="1" ht="15.75">
      <c r="B79" s="127"/>
      <c r="G79" s="286"/>
      <c r="H79" s="281"/>
      <c r="I79" s="281"/>
      <c r="J79" s="281"/>
    </row>
    <row r="80" spans="2:10" s="126" customFormat="1" ht="15.75">
      <c r="B80" s="127"/>
      <c r="G80" s="286"/>
      <c r="H80" s="281"/>
      <c r="I80" s="281"/>
      <c r="J80" s="281"/>
    </row>
    <row r="81" spans="2:10" s="126" customFormat="1" ht="15.75">
      <c r="B81" s="127"/>
      <c r="G81" s="286"/>
      <c r="H81" s="281"/>
      <c r="I81" s="281"/>
      <c r="J81" s="281"/>
    </row>
    <row r="82" spans="2:10" s="126" customFormat="1" ht="15.75">
      <c r="B82" s="127"/>
      <c r="G82" s="284"/>
      <c r="H82" s="281"/>
      <c r="I82" s="281"/>
      <c r="J82" s="281"/>
    </row>
    <row r="83" spans="2:10" s="126" customFormat="1" ht="15.75">
      <c r="B83" s="127"/>
      <c r="C83" s="135"/>
      <c r="D83" s="135"/>
      <c r="E83" s="135"/>
      <c r="F83" s="135"/>
      <c r="G83" s="287"/>
      <c r="H83" s="281"/>
      <c r="I83" s="281"/>
      <c r="J83" s="281"/>
    </row>
    <row r="84" spans="2:10" s="126" customFormat="1" ht="15.75">
      <c r="B84" s="127"/>
      <c r="C84" s="135"/>
      <c r="D84" s="135"/>
      <c r="E84" s="135"/>
      <c r="F84" s="135"/>
      <c r="G84" s="287"/>
      <c r="H84" s="281"/>
      <c r="I84" s="281"/>
      <c r="J84" s="281"/>
    </row>
    <row r="85" spans="2:10" s="126" customFormat="1" ht="15.75">
      <c r="B85" s="127"/>
      <c r="C85" s="135"/>
      <c r="D85" s="135"/>
      <c r="E85" s="135"/>
      <c r="F85" s="135"/>
      <c r="G85" s="287"/>
      <c r="H85" s="281"/>
      <c r="I85" s="281"/>
      <c r="J85" s="281"/>
    </row>
    <row r="86" spans="2:10" s="126" customFormat="1" ht="15.75">
      <c r="B86" s="127"/>
      <c r="C86" s="135"/>
      <c r="D86" s="135"/>
      <c r="E86" s="135"/>
      <c r="F86" s="135"/>
      <c r="G86" s="287"/>
      <c r="H86" s="281"/>
      <c r="I86" s="281"/>
      <c r="J86" s="281"/>
    </row>
    <row r="87" spans="2:10" s="126" customFormat="1" ht="15.75">
      <c r="B87" s="127"/>
      <c r="G87" s="284"/>
      <c r="H87" s="281"/>
      <c r="I87" s="281"/>
      <c r="J87" s="281"/>
    </row>
    <row r="88" spans="2:10" s="126" customFormat="1" ht="15.75">
      <c r="B88" s="127"/>
      <c r="C88" s="135"/>
      <c r="D88" s="135"/>
      <c r="E88" s="135"/>
      <c r="F88" s="135"/>
      <c r="G88" s="287"/>
      <c r="H88" s="281"/>
      <c r="I88" s="281"/>
      <c r="J88" s="281"/>
    </row>
    <row r="89" spans="2:10" s="126" customFormat="1" ht="15.75">
      <c r="B89" s="127"/>
      <c r="C89" s="135"/>
      <c r="D89" s="135"/>
      <c r="E89" s="135"/>
      <c r="F89" s="135"/>
      <c r="G89" s="287"/>
      <c r="H89" s="281"/>
      <c r="I89" s="281"/>
      <c r="J89" s="281"/>
    </row>
    <row r="90" spans="2:10" s="126" customFormat="1" ht="15.75">
      <c r="B90" s="127"/>
      <c r="G90" s="286"/>
      <c r="H90" s="281"/>
      <c r="I90" s="281"/>
      <c r="J90" s="281"/>
    </row>
    <row r="91" spans="2:10" s="126" customFormat="1" ht="15.75">
      <c r="B91" s="127"/>
      <c r="G91" s="286"/>
      <c r="H91" s="281"/>
      <c r="I91" s="281"/>
      <c r="J91" s="281"/>
    </row>
    <row r="92" spans="2:10" s="126" customFormat="1" ht="15.75">
      <c r="B92" s="127"/>
      <c r="G92" s="284"/>
      <c r="H92" s="281"/>
      <c r="I92" s="281"/>
      <c r="J92" s="281"/>
    </row>
    <row r="93" spans="2:10" s="126" customFormat="1" ht="15.75">
      <c r="B93" s="127"/>
      <c r="C93" s="135"/>
      <c r="D93" s="135"/>
      <c r="E93" s="135"/>
      <c r="F93" s="135"/>
      <c r="G93" s="287"/>
      <c r="H93" s="281"/>
      <c r="I93" s="281"/>
      <c r="J93" s="281"/>
    </row>
    <row r="94" spans="2:10" s="126" customFormat="1" ht="15.75">
      <c r="B94" s="127"/>
      <c r="C94" s="135"/>
      <c r="D94" s="135"/>
      <c r="E94" s="135"/>
      <c r="F94" s="135"/>
      <c r="G94" s="287"/>
      <c r="H94" s="281"/>
      <c r="I94" s="281"/>
      <c r="J94" s="281"/>
    </row>
    <row r="95" spans="2:10" s="126" customFormat="1" ht="15.75">
      <c r="B95" s="127"/>
      <c r="G95" s="284"/>
      <c r="H95" s="281"/>
      <c r="I95" s="281"/>
      <c r="J95" s="281"/>
    </row>
    <row r="96" spans="2:10" s="126" customFormat="1" ht="15.75">
      <c r="B96" s="127"/>
      <c r="C96" s="135"/>
      <c r="D96" s="135"/>
      <c r="E96" s="135"/>
      <c r="F96" s="135"/>
      <c r="G96" s="287"/>
      <c r="H96" s="281"/>
      <c r="I96" s="281"/>
      <c r="J96" s="281"/>
    </row>
    <row r="97" spans="2:10" s="126" customFormat="1" ht="15.75">
      <c r="B97" s="127"/>
      <c r="C97" s="135"/>
      <c r="D97" s="135"/>
      <c r="E97" s="135"/>
      <c r="F97" s="135"/>
      <c r="G97" s="287"/>
      <c r="H97" s="281"/>
      <c r="I97" s="281"/>
      <c r="J97" s="281"/>
    </row>
    <row r="98" spans="2:10" s="126" customFormat="1" ht="15.75">
      <c r="B98" s="127"/>
      <c r="G98" s="286"/>
      <c r="H98" s="281"/>
      <c r="I98" s="281"/>
      <c r="J98" s="281"/>
    </row>
    <row r="99" spans="2:10" s="126" customFormat="1" ht="15.75">
      <c r="B99" s="127"/>
      <c r="C99" s="143"/>
      <c r="D99" s="143"/>
      <c r="E99" s="143"/>
      <c r="F99" s="143"/>
      <c r="G99" s="284"/>
      <c r="H99" s="281"/>
      <c r="I99" s="281"/>
      <c r="J99" s="281"/>
    </row>
    <row r="100" spans="2:10" s="126" customFormat="1" ht="15.75">
      <c r="B100" s="127"/>
      <c r="C100" s="143"/>
      <c r="D100" s="143"/>
      <c r="E100" s="143"/>
      <c r="F100" s="143"/>
      <c r="G100" s="284"/>
      <c r="H100" s="281"/>
      <c r="I100" s="281"/>
      <c r="J100" s="281"/>
    </row>
    <row r="101" spans="2:10" s="126" customFormat="1" ht="15.75">
      <c r="B101" s="127"/>
      <c r="C101" s="143"/>
      <c r="D101" s="143"/>
      <c r="E101" s="143"/>
      <c r="F101" s="143"/>
      <c r="G101" s="286"/>
      <c r="H101" s="281"/>
      <c r="I101" s="281"/>
      <c r="J101" s="281"/>
    </row>
    <row r="102" spans="2:10" s="126" customFormat="1" ht="15.75">
      <c r="B102" s="127"/>
      <c r="C102" s="143"/>
      <c r="D102" s="143"/>
      <c r="E102" s="143"/>
      <c r="F102" s="143"/>
      <c r="G102" s="286"/>
      <c r="H102" s="281"/>
      <c r="I102" s="281"/>
      <c r="J102" s="281"/>
    </row>
    <row r="103" spans="2:10" s="126" customFormat="1" ht="15.75">
      <c r="B103" s="127"/>
      <c r="C103" s="143"/>
      <c r="D103" s="143"/>
      <c r="E103" s="143"/>
      <c r="F103" s="143"/>
      <c r="G103" s="286"/>
      <c r="H103" s="281"/>
      <c r="I103" s="281"/>
      <c r="J103" s="281"/>
    </row>
    <row r="104" spans="2:10" s="126" customFormat="1" ht="15.75">
      <c r="B104" s="127"/>
      <c r="C104" s="160"/>
      <c r="D104" s="160"/>
      <c r="E104" s="160"/>
      <c r="F104" s="160"/>
      <c r="G104" s="293"/>
      <c r="H104" s="281"/>
      <c r="I104" s="281"/>
      <c r="J104" s="281"/>
    </row>
    <row r="105" spans="2:10" s="126" customFormat="1" ht="15.75">
      <c r="B105" s="127"/>
      <c r="C105" s="160"/>
      <c r="D105" s="160"/>
      <c r="E105" s="160"/>
      <c r="F105" s="160"/>
      <c r="G105" s="293"/>
      <c r="H105" s="281"/>
      <c r="I105" s="281"/>
      <c r="J105" s="281"/>
    </row>
    <row r="106" spans="2:10" s="126" customFormat="1" ht="15.75">
      <c r="B106" s="127"/>
      <c r="C106" s="160"/>
      <c r="D106" s="160"/>
      <c r="E106" s="160"/>
      <c r="F106" s="160"/>
      <c r="G106" s="293"/>
      <c r="H106" s="281"/>
      <c r="I106" s="281"/>
      <c r="J106" s="281"/>
    </row>
    <row r="107" spans="2:10" s="126" customFormat="1" ht="15.75">
      <c r="B107" s="127"/>
      <c r="G107" s="286"/>
      <c r="H107" s="281"/>
      <c r="I107" s="281"/>
      <c r="J107" s="281"/>
    </row>
    <row r="108" spans="2:10" s="126" customFormat="1" ht="15.75">
      <c r="B108" s="127"/>
      <c r="G108" s="286"/>
      <c r="H108" s="281"/>
      <c r="I108" s="281"/>
      <c r="J108" s="281"/>
    </row>
    <row r="109" spans="2:10" s="126" customFormat="1" ht="15.75">
      <c r="B109" s="127"/>
      <c r="G109" s="284"/>
      <c r="H109" s="281"/>
      <c r="I109" s="281"/>
      <c r="J109" s="281"/>
    </row>
    <row r="110" spans="2:10" s="126" customFormat="1" ht="15.75">
      <c r="B110" s="127"/>
      <c r="C110" s="135"/>
      <c r="D110" s="135"/>
      <c r="E110" s="135"/>
      <c r="F110" s="135"/>
      <c r="G110" s="287"/>
      <c r="H110" s="281"/>
      <c r="I110" s="281"/>
      <c r="J110" s="281"/>
    </row>
    <row r="111" spans="2:10" s="126" customFormat="1" ht="15.75">
      <c r="B111" s="127"/>
      <c r="C111" s="135"/>
      <c r="D111" s="135"/>
      <c r="E111" s="135"/>
      <c r="F111" s="135"/>
      <c r="G111" s="287"/>
      <c r="H111" s="281"/>
      <c r="I111" s="281"/>
      <c r="J111" s="281"/>
    </row>
    <row r="112" spans="2:10" s="126" customFormat="1" ht="15.75">
      <c r="B112" s="127"/>
      <c r="C112" s="135"/>
      <c r="D112" s="135"/>
      <c r="E112" s="135"/>
      <c r="F112" s="135"/>
      <c r="G112" s="287"/>
      <c r="H112" s="281"/>
      <c r="I112" s="281"/>
      <c r="J112" s="281"/>
    </row>
    <row r="113" spans="2:10" s="126" customFormat="1" ht="15.75">
      <c r="B113" s="127"/>
      <c r="C113" s="135"/>
      <c r="D113" s="135"/>
      <c r="E113" s="135"/>
      <c r="F113" s="135"/>
      <c r="G113" s="287"/>
      <c r="H113" s="281"/>
      <c r="I113" s="281"/>
      <c r="J113" s="281"/>
    </row>
    <row r="114" spans="2:10" s="126" customFormat="1" ht="15.75">
      <c r="B114" s="127"/>
      <c r="C114" s="135"/>
      <c r="D114" s="135"/>
      <c r="E114" s="135"/>
      <c r="F114" s="135"/>
      <c r="G114" s="287"/>
      <c r="H114" s="281"/>
      <c r="I114" s="281"/>
      <c r="J114" s="281"/>
    </row>
    <row r="115" spans="2:10" s="126" customFormat="1" ht="15.75">
      <c r="B115" s="127"/>
      <c r="G115" s="284"/>
      <c r="H115" s="281"/>
      <c r="I115" s="281"/>
      <c r="J115" s="281"/>
    </row>
    <row r="116" spans="2:10" s="126" customFormat="1" ht="15.75">
      <c r="B116" s="127"/>
      <c r="C116" s="285"/>
      <c r="D116" s="285"/>
      <c r="E116" s="285"/>
      <c r="F116" s="285"/>
      <c r="G116" s="287"/>
      <c r="H116" s="281"/>
      <c r="I116" s="281"/>
      <c r="J116" s="281"/>
    </row>
    <row r="117" spans="2:10" s="126" customFormat="1" ht="15.75">
      <c r="B117" s="127"/>
      <c r="C117" s="285"/>
      <c r="D117" s="285"/>
      <c r="E117" s="285"/>
      <c r="F117" s="285"/>
      <c r="G117" s="287"/>
      <c r="H117" s="281"/>
      <c r="I117" s="281"/>
      <c r="J117" s="281"/>
    </row>
    <row r="118" spans="2:10" s="126" customFormat="1" ht="15.75">
      <c r="B118" s="127"/>
      <c r="C118" s="285"/>
      <c r="D118" s="285"/>
      <c r="E118" s="285"/>
      <c r="F118" s="285"/>
      <c r="G118" s="287"/>
      <c r="H118" s="281"/>
      <c r="I118" s="281"/>
      <c r="J118" s="281"/>
    </row>
    <row r="119" spans="2:10" s="126" customFormat="1" ht="15.75">
      <c r="B119" s="127"/>
      <c r="C119" s="285"/>
      <c r="D119" s="285"/>
      <c r="E119" s="285"/>
      <c r="F119" s="285"/>
      <c r="G119" s="287"/>
      <c r="H119" s="281"/>
      <c r="I119" s="281"/>
      <c r="J119" s="281"/>
    </row>
    <row r="120" spans="2:10" s="126" customFormat="1" ht="15.75">
      <c r="B120" s="127"/>
      <c r="G120" s="284"/>
      <c r="H120" s="281"/>
      <c r="I120" s="281"/>
      <c r="J120" s="281"/>
    </row>
    <row r="121" spans="2:10" s="126" customFormat="1" ht="15.75">
      <c r="B121" s="127"/>
      <c r="C121" s="285"/>
      <c r="D121" s="285"/>
      <c r="E121" s="285"/>
      <c r="F121" s="285"/>
      <c r="G121" s="287"/>
      <c r="H121" s="281"/>
      <c r="I121" s="281"/>
      <c r="J121" s="281"/>
    </row>
    <row r="122" spans="2:10" s="126" customFormat="1" ht="15.75">
      <c r="B122" s="127"/>
      <c r="C122" s="285"/>
      <c r="D122" s="285"/>
      <c r="E122" s="285"/>
      <c r="F122" s="285"/>
      <c r="G122" s="287"/>
      <c r="H122" s="281"/>
      <c r="I122" s="281"/>
      <c r="J122" s="281"/>
    </row>
    <row r="123" spans="2:10" s="126" customFormat="1" ht="15.75">
      <c r="B123" s="127"/>
      <c r="C123" s="285"/>
      <c r="D123" s="285"/>
      <c r="E123" s="285"/>
      <c r="F123" s="285"/>
      <c r="G123" s="287"/>
      <c r="H123" s="281"/>
      <c r="I123" s="281"/>
      <c r="J123" s="281"/>
    </row>
    <row r="124" spans="2:10" s="126" customFormat="1" ht="15.75">
      <c r="B124" s="127"/>
      <c r="G124" s="284"/>
      <c r="H124" s="281"/>
      <c r="I124" s="281"/>
      <c r="J124" s="281"/>
    </row>
    <row r="125" spans="2:10" s="126" customFormat="1" ht="15.75">
      <c r="B125" s="127"/>
      <c r="C125" s="285"/>
      <c r="D125" s="285"/>
      <c r="E125" s="285"/>
      <c r="F125" s="285"/>
      <c r="G125" s="287"/>
      <c r="H125" s="281"/>
      <c r="I125" s="281"/>
      <c r="J125" s="281"/>
    </row>
    <row r="126" spans="2:10" s="126" customFormat="1" ht="15.75">
      <c r="B126" s="127"/>
      <c r="C126" s="285"/>
      <c r="D126" s="285"/>
      <c r="E126" s="285"/>
      <c r="F126" s="285"/>
      <c r="G126" s="287"/>
      <c r="H126" s="281"/>
      <c r="I126" s="281"/>
      <c r="J126" s="281"/>
    </row>
    <row r="127" spans="2:10" s="126" customFormat="1" ht="15.75">
      <c r="B127" s="127"/>
      <c r="C127" s="285"/>
      <c r="D127" s="285"/>
      <c r="E127" s="285"/>
      <c r="F127" s="285"/>
      <c r="G127" s="287"/>
      <c r="H127" s="281"/>
      <c r="I127" s="281"/>
      <c r="J127" s="281"/>
    </row>
    <row r="128" spans="2:10" s="126" customFormat="1" ht="15.75">
      <c r="B128" s="127"/>
      <c r="G128" s="284"/>
      <c r="H128" s="281"/>
      <c r="I128" s="281"/>
      <c r="J128" s="281"/>
    </row>
    <row r="129" spans="2:10" s="126" customFormat="1" ht="15.75">
      <c r="B129" s="127"/>
      <c r="C129" s="285"/>
      <c r="D129" s="285"/>
      <c r="E129" s="285"/>
      <c r="F129" s="285"/>
      <c r="G129" s="287"/>
      <c r="H129" s="281"/>
      <c r="I129" s="281"/>
      <c r="J129" s="281"/>
    </row>
    <row r="130" spans="2:10" s="126" customFormat="1" ht="15.75">
      <c r="B130" s="127"/>
      <c r="G130" s="284"/>
      <c r="H130" s="281"/>
      <c r="I130" s="281"/>
      <c r="J130" s="281"/>
    </row>
    <row r="131" spans="2:10" s="126" customFormat="1" ht="15.75">
      <c r="B131" s="127"/>
      <c r="C131" s="285"/>
      <c r="D131" s="285"/>
      <c r="E131" s="285"/>
      <c r="F131" s="285"/>
      <c r="G131" s="287"/>
      <c r="H131" s="281"/>
      <c r="I131" s="281"/>
      <c r="J131" s="281"/>
    </row>
    <row r="132" spans="2:10" s="126" customFormat="1" ht="15.75">
      <c r="B132" s="127"/>
      <c r="C132" s="135"/>
      <c r="D132" s="135"/>
      <c r="E132" s="135"/>
      <c r="F132" s="135"/>
      <c r="G132" s="287"/>
      <c r="H132" s="281"/>
      <c r="I132" s="281"/>
      <c r="J132" s="281"/>
    </row>
    <row r="133" spans="2:10" s="126" customFormat="1" ht="15.75">
      <c r="B133" s="127"/>
      <c r="G133" s="286"/>
      <c r="H133" s="281"/>
      <c r="I133" s="281"/>
      <c r="J133" s="281"/>
    </row>
    <row r="134" spans="2:10" s="126" customFormat="1" ht="15.75">
      <c r="B134" s="127"/>
      <c r="G134" s="286"/>
      <c r="H134" s="281"/>
      <c r="I134" s="281"/>
      <c r="J134" s="281"/>
    </row>
    <row r="135" spans="2:10" s="126" customFormat="1" ht="15.75">
      <c r="B135" s="127"/>
      <c r="G135" s="286"/>
      <c r="H135" s="281"/>
      <c r="I135" s="281"/>
      <c r="J135" s="281"/>
    </row>
    <row r="136" spans="2:10" s="126" customFormat="1" ht="15.75">
      <c r="B136" s="127"/>
      <c r="G136" s="286"/>
      <c r="H136" s="281"/>
      <c r="I136" s="281"/>
      <c r="J136" s="281"/>
    </row>
    <row r="137" spans="2:10" s="126" customFormat="1" ht="15.75">
      <c r="B137" s="127"/>
      <c r="G137" s="284"/>
      <c r="H137" s="281"/>
      <c r="I137" s="281"/>
      <c r="J137" s="281"/>
    </row>
    <row r="138" spans="2:10" s="126" customFormat="1" ht="15.75">
      <c r="B138" s="127"/>
      <c r="C138" s="135"/>
      <c r="D138" s="135"/>
      <c r="E138" s="135"/>
      <c r="F138" s="135"/>
      <c r="G138" s="287"/>
      <c r="H138" s="281"/>
      <c r="I138" s="281"/>
      <c r="J138" s="281"/>
    </row>
    <row r="139" spans="2:10" s="126" customFormat="1" ht="15.75">
      <c r="B139" s="127"/>
      <c r="C139" s="135"/>
      <c r="D139" s="135"/>
      <c r="E139" s="135"/>
      <c r="F139" s="135"/>
      <c r="G139" s="287"/>
      <c r="H139" s="281"/>
      <c r="I139" s="281"/>
      <c r="J139" s="281"/>
    </row>
    <row r="140" spans="2:10" s="126" customFormat="1" ht="15.75">
      <c r="B140" s="127"/>
      <c r="C140" s="135"/>
      <c r="D140" s="135"/>
      <c r="E140" s="135"/>
      <c r="F140" s="135"/>
      <c r="G140" s="287"/>
      <c r="H140" s="281"/>
      <c r="I140" s="281"/>
      <c r="J140" s="281"/>
    </row>
    <row r="141" spans="2:10" s="126" customFormat="1" ht="15.75">
      <c r="B141" s="127"/>
      <c r="C141" s="135"/>
      <c r="D141" s="135"/>
      <c r="E141" s="135"/>
      <c r="F141" s="135"/>
      <c r="G141" s="287"/>
      <c r="H141" s="281"/>
      <c r="I141" s="281"/>
      <c r="J141" s="281"/>
    </row>
    <row r="142" spans="2:10" s="126" customFormat="1" ht="15.75">
      <c r="B142" s="127"/>
      <c r="C142" s="135"/>
      <c r="D142" s="135"/>
      <c r="E142" s="135"/>
      <c r="F142" s="135"/>
      <c r="G142" s="287"/>
      <c r="H142" s="281"/>
      <c r="I142" s="281"/>
      <c r="J142" s="281"/>
    </row>
    <row r="143" spans="2:10" s="126" customFormat="1" ht="15.75">
      <c r="B143" s="127"/>
      <c r="G143" s="286"/>
      <c r="H143" s="281"/>
      <c r="I143" s="281"/>
      <c r="J143" s="281"/>
    </row>
    <row r="144" spans="2:10" s="126" customFormat="1" ht="15.75">
      <c r="B144" s="127"/>
      <c r="G144" s="286"/>
      <c r="H144" s="281"/>
      <c r="I144" s="281"/>
      <c r="J144" s="281"/>
    </row>
    <row r="145" spans="2:10" s="126" customFormat="1" ht="15.75">
      <c r="B145" s="127"/>
      <c r="G145" s="286"/>
      <c r="H145" s="281"/>
      <c r="I145" s="281"/>
      <c r="J145" s="281"/>
    </row>
    <row r="146" spans="2:10" s="126" customFormat="1" ht="15.75">
      <c r="B146" s="127"/>
      <c r="G146" s="286"/>
      <c r="H146" s="281"/>
      <c r="I146" s="281"/>
      <c r="J146" s="281"/>
    </row>
    <row r="147" spans="2:10" s="126" customFormat="1" ht="15.75">
      <c r="B147" s="127"/>
      <c r="G147" s="286"/>
      <c r="H147" s="281"/>
      <c r="I147" s="281"/>
      <c r="J147" s="281"/>
    </row>
    <row r="148" spans="2:10" s="126" customFormat="1" ht="15.75">
      <c r="B148" s="127"/>
      <c r="C148" s="62"/>
      <c r="D148" s="62"/>
      <c r="E148" s="62"/>
      <c r="F148" s="62"/>
      <c r="G148" s="289"/>
      <c r="H148" s="281"/>
      <c r="I148" s="281"/>
      <c r="J148" s="281"/>
    </row>
    <row r="149" spans="2:10" s="126" customFormat="1" ht="15.75">
      <c r="B149" s="127"/>
      <c r="C149" s="62"/>
      <c r="D149" s="62"/>
      <c r="E149" s="62"/>
      <c r="F149" s="62"/>
      <c r="G149" s="290"/>
      <c r="H149" s="281"/>
      <c r="I149" s="281"/>
      <c r="J149" s="281"/>
    </row>
    <row r="150" spans="2:10" s="126" customFormat="1" ht="15.75">
      <c r="B150" s="127"/>
      <c r="C150" s="62"/>
      <c r="D150" s="62"/>
      <c r="E150" s="62"/>
      <c r="F150" s="62"/>
      <c r="G150" s="290"/>
      <c r="H150" s="281"/>
      <c r="I150" s="281"/>
      <c r="J150" s="281"/>
    </row>
    <row r="151" spans="2:10" s="126" customFormat="1" ht="15.75">
      <c r="B151" s="127"/>
      <c r="C151" s="62"/>
      <c r="D151" s="62"/>
      <c r="E151" s="62"/>
      <c r="F151" s="62"/>
      <c r="G151" s="290"/>
      <c r="H151" s="281"/>
      <c r="I151" s="281"/>
      <c r="J151" s="281"/>
    </row>
    <row r="152" spans="1:10" s="126" customFormat="1" ht="15.75">
      <c r="A152" s="279"/>
      <c r="B152" s="127"/>
      <c r="C152" s="62"/>
      <c r="D152" s="62"/>
      <c r="E152" s="62"/>
      <c r="F152" s="62"/>
      <c r="G152" s="290"/>
      <c r="H152" s="281"/>
      <c r="I152" s="281"/>
      <c r="J152" s="281"/>
    </row>
    <row r="153" spans="2:10" s="126" customFormat="1" ht="15.75">
      <c r="B153" s="127"/>
      <c r="C153" s="62"/>
      <c r="D153" s="62"/>
      <c r="E153" s="62"/>
      <c r="F153" s="62"/>
      <c r="G153" s="290"/>
      <c r="H153" s="281"/>
      <c r="I153" s="281"/>
      <c r="J153" s="281"/>
    </row>
    <row r="154" spans="2:10" s="126" customFormat="1" ht="15.75">
      <c r="B154" s="127"/>
      <c r="C154" s="62"/>
      <c r="D154" s="62"/>
      <c r="E154" s="62"/>
      <c r="F154" s="62"/>
      <c r="G154" s="290"/>
      <c r="H154" s="281"/>
      <c r="I154" s="281"/>
      <c r="J154" s="281"/>
    </row>
    <row r="155" spans="2:10" s="126" customFormat="1" ht="15.75">
      <c r="B155" s="127"/>
      <c r="C155" s="62"/>
      <c r="D155" s="62"/>
      <c r="E155" s="62"/>
      <c r="F155" s="62"/>
      <c r="G155" s="290"/>
      <c r="H155" s="281"/>
      <c r="I155" s="281"/>
      <c r="J155" s="281"/>
    </row>
    <row r="156" spans="2:10" s="126" customFormat="1" ht="15.75">
      <c r="B156" s="127"/>
      <c r="C156" s="291"/>
      <c r="D156" s="291"/>
      <c r="E156" s="291"/>
      <c r="F156" s="291"/>
      <c r="G156" s="290"/>
      <c r="H156" s="281"/>
      <c r="I156" s="281"/>
      <c r="J156" s="281"/>
    </row>
    <row r="157" spans="2:10" s="126" customFormat="1" ht="15.75">
      <c r="B157" s="127"/>
      <c r="C157" s="62"/>
      <c r="D157" s="62"/>
      <c r="E157" s="62"/>
      <c r="F157" s="62"/>
      <c r="G157" s="289"/>
      <c r="H157" s="281"/>
      <c r="I157" s="281"/>
      <c r="J157" s="281"/>
    </row>
    <row r="158" spans="2:10" s="126" customFormat="1" ht="15.75">
      <c r="B158" s="127"/>
      <c r="C158" s="62"/>
      <c r="D158" s="62"/>
      <c r="E158" s="62"/>
      <c r="F158" s="62"/>
      <c r="G158" s="290"/>
      <c r="H158" s="281"/>
      <c r="I158" s="281"/>
      <c r="J158" s="281"/>
    </row>
    <row r="159" spans="2:10" s="126" customFormat="1" ht="15.75">
      <c r="B159" s="127"/>
      <c r="C159" s="62"/>
      <c r="D159" s="62"/>
      <c r="E159" s="62"/>
      <c r="F159" s="62"/>
      <c r="G159" s="290"/>
      <c r="H159" s="281"/>
      <c r="I159" s="281"/>
      <c r="J159" s="281"/>
    </row>
    <row r="160" spans="2:10" s="126" customFormat="1" ht="15.75">
      <c r="B160" s="127"/>
      <c r="C160" s="62"/>
      <c r="D160" s="62"/>
      <c r="E160" s="62"/>
      <c r="F160" s="62"/>
      <c r="G160" s="290"/>
      <c r="H160" s="281"/>
      <c r="I160" s="281"/>
      <c r="J160" s="281"/>
    </row>
    <row r="161" spans="2:10" s="126" customFormat="1" ht="15.75">
      <c r="B161" s="127"/>
      <c r="C161" s="62"/>
      <c r="D161" s="62"/>
      <c r="E161" s="62"/>
      <c r="F161" s="62"/>
      <c r="G161" s="290"/>
      <c r="H161" s="281"/>
      <c r="I161" s="281"/>
      <c r="J161" s="281"/>
    </row>
    <row r="162" spans="2:10" s="126" customFormat="1" ht="15.75">
      <c r="B162" s="127"/>
      <c r="C162" s="62"/>
      <c r="D162" s="62"/>
      <c r="E162" s="62"/>
      <c r="F162" s="62"/>
      <c r="G162" s="290"/>
      <c r="H162" s="281"/>
      <c r="I162" s="281"/>
      <c r="J162" s="281"/>
    </row>
    <row r="163" spans="2:10" s="126" customFormat="1" ht="15.75">
      <c r="B163" s="127"/>
      <c r="C163" s="62"/>
      <c r="D163" s="62"/>
      <c r="E163" s="62"/>
      <c r="F163" s="62"/>
      <c r="G163" s="290"/>
      <c r="H163" s="281"/>
      <c r="I163" s="281"/>
      <c r="J163" s="281"/>
    </row>
    <row r="164" spans="2:10" s="126" customFormat="1" ht="15.75">
      <c r="B164" s="127"/>
      <c r="C164" s="292"/>
      <c r="D164" s="292"/>
      <c r="E164" s="292"/>
      <c r="F164" s="292"/>
      <c r="G164" s="289"/>
      <c r="H164" s="281"/>
      <c r="I164" s="281"/>
      <c r="J164" s="281"/>
    </row>
    <row r="165" spans="2:10" s="126" customFormat="1" ht="15.75">
      <c r="B165" s="127"/>
      <c r="C165" s="62"/>
      <c r="D165" s="62"/>
      <c r="E165" s="62"/>
      <c r="F165" s="62"/>
      <c r="G165" s="136"/>
      <c r="H165" s="281"/>
      <c r="I165" s="281"/>
      <c r="J165" s="281"/>
    </row>
    <row r="166" spans="2:10" s="126" customFormat="1" ht="15.75">
      <c r="B166" s="127"/>
      <c r="C166" s="62"/>
      <c r="D166" s="62"/>
      <c r="E166" s="62"/>
      <c r="F166" s="62"/>
      <c r="G166" s="136"/>
      <c r="H166" s="281"/>
      <c r="I166" s="281"/>
      <c r="J166" s="281"/>
    </row>
    <row r="167" spans="2:10" s="126" customFormat="1" ht="15.75">
      <c r="B167" s="127"/>
      <c r="C167" s="62"/>
      <c r="D167" s="62"/>
      <c r="E167" s="62"/>
      <c r="F167" s="62"/>
      <c r="G167" s="293"/>
      <c r="H167" s="281"/>
      <c r="I167" s="281"/>
      <c r="J167" s="281"/>
    </row>
    <row r="168" spans="2:10" s="126" customFormat="1" ht="15.75">
      <c r="B168" s="127"/>
      <c r="C168" s="292"/>
      <c r="D168" s="292"/>
      <c r="E168" s="292"/>
      <c r="F168" s="292"/>
      <c r="G168" s="289"/>
      <c r="H168" s="281"/>
      <c r="I168" s="281"/>
      <c r="J168" s="281"/>
    </row>
    <row r="169" spans="2:10" s="126" customFormat="1" ht="15.75">
      <c r="B169" s="127"/>
      <c r="C169" s="292"/>
      <c r="D169" s="292"/>
      <c r="E169" s="292"/>
      <c r="F169" s="292"/>
      <c r="G169" s="136"/>
      <c r="H169" s="281"/>
      <c r="I169" s="281"/>
      <c r="J169" s="281"/>
    </row>
    <row r="170" spans="2:10" s="126" customFormat="1" ht="15.75">
      <c r="B170" s="127"/>
      <c r="C170" s="292"/>
      <c r="D170" s="292"/>
      <c r="E170" s="292"/>
      <c r="F170" s="292"/>
      <c r="G170" s="136"/>
      <c r="H170" s="281"/>
      <c r="I170" s="281"/>
      <c r="J170" s="281"/>
    </row>
    <row r="171" spans="2:10" s="126" customFormat="1" ht="15.75">
      <c r="B171" s="127"/>
      <c r="C171" s="292"/>
      <c r="D171" s="292"/>
      <c r="E171" s="292"/>
      <c r="F171" s="292"/>
      <c r="G171" s="293"/>
      <c r="H171" s="281"/>
      <c r="I171" s="281"/>
      <c r="J171" s="281"/>
    </row>
    <row r="172" spans="2:10" s="126" customFormat="1" ht="15.75">
      <c r="B172" s="127"/>
      <c r="C172" s="62"/>
      <c r="D172" s="62"/>
      <c r="E172" s="62"/>
      <c r="F172" s="62"/>
      <c r="G172" s="293"/>
      <c r="H172" s="281"/>
      <c r="I172" s="281"/>
      <c r="J172" s="281"/>
    </row>
    <row r="173" spans="2:10" s="126" customFormat="1" ht="15.75">
      <c r="B173" s="127"/>
      <c r="C173" s="292"/>
      <c r="D173" s="292"/>
      <c r="E173" s="292"/>
      <c r="F173" s="292"/>
      <c r="G173" s="293"/>
      <c r="H173" s="281"/>
      <c r="I173" s="281"/>
      <c r="J173" s="281"/>
    </row>
    <row r="174" spans="2:10" s="126" customFormat="1" ht="15.75">
      <c r="B174" s="127"/>
      <c r="C174" s="292"/>
      <c r="D174" s="292"/>
      <c r="E174" s="292"/>
      <c r="F174" s="292"/>
      <c r="G174" s="294"/>
      <c r="H174" s="281"/>
      <c r="I174" s="281"/>
      <c r="J174" s="281"/>
    </row>
    <row r="175" spans="2:10" s="126" customFormat="1" ht="15.75">
      <c r="B175" s="127"/>
      <c r="G175" s="291"/>
      <c r="H175" s="281"/>
      <c r="I175" s="281"/>
      <c r="J175" s="281"/>
    </row>
    <row r="176" spans="2:10" s="126" customFormat="1" ht="15.75">
      <c r="B176" s="127"/>
      <c r="G176" s="291"/>
      <c r="H176" s="281"/>
      <c r="I176" s="281"/>
      <c r="J176" s="281"/>
    </row>
    <row r="177" spans="2:10" s="126" customFormat="1" ht="15.75">
      <c r="B177" s="127"/>
      <c r="G177" s="291"/>
      <c r="H177" s="281"/>
      <c r="I177" s="281"/>
      <c r="J177" s="281"/>
    </row>
    <row r="178" spans="2:10" s="126" customFormat="1" ht="15.75">
      <c r="B178" s="127"/>
      <c r="G178" s="291"/>
      <c r="H178" s="281"/>
      <c r="I178" s="281"/>
      <c r="J178" s="281"/>
    </row>
    <row r="179" spans="2:10" s="126" customFormat="1" ht="15.75">
      <c r="B179" s="127"/>
      <c r="G179" s="286"/>
      <c r="H179" s="281"/>
      <c r="I179" s="281"/>
      <c r="J179" s="281"/>
    </row>
    <row r="180" spans="2:10" s="126" customFormat="1" ht="15.75">
      <c r="B180" s="127"/>
      <c r="G180" s="286"/>
      <c r="H180" s="281"/>
      <c r="I180" s="281"/>
      <c r="J180" s="281"/>
    </row>
    <row r="181" spans="2:10" s="126" customFormat="1" ht="15.75">
      <c r="B181" s="127"/>
      <c r="G181" s="286"/>
      <c r="H181" s="281"/>
      <c r="I181" s="281"/>
      <c r="J181" s="281"/>
    </row>
    <row r="182" spans="2:10" s="126" customFormat="1" ht="15.75">
      <c r="B182" s="127"/>
      <c r="C182" s="295"/>
      <c r="D182" s="295"/>
      <c r="E182" s="295"/>
      <c r="F182" s="295"/>
      <c r="G182" s="293"/>
      <c r="H182" s="281"/>
      <c r="I182" s="281"/>
      <c r="J182" s="281"/>
    </row>
    <row r="183" spans="2:10" s="126" customFormat="1" ht="15.75">
      <c r="B183" s="127"/>
      <c r="C183" s="295"/>
      <c r="D183" s="295"/>
      <c r="E183" s="295"/>
      <c r="F183" s="295"/>
      <c r="G183" s="293"/>
      <c r="H183" s="281"/>
      <c r="I183" s="281"/>
      <c r="J183" s="281"/>
    </row>
    <row r="184" spans="2:10" s="126" customFormat="1" ht="15.75">
      <c r="B184" s="127"/>
      <c r="C184" s="295"/>
      <c r="D184" s="295"/>
      <c r="E184" s="295"/>
      <c r="F184" s="295"/>
      <c r="G184" s="293"/>
      <c r="H184" s="281"/>
      <c r="I184" s="281"/>
      <c r="J184" s="281"/>
    </row>
    <row r="185" spans="2:10" s="126" customFormat="1" ht="15.75">
      <c r="B185" s="127"/>
      <c r="C185" s="295"/>
      <c r="D185" s="295"/>
      <c r="E185" s="295"/>
      <c r="F185" s="295"/>
      <c r="G185" s="293"/>
      <c r="H185" s="281"/>
      <c r="I185" s="281"/>
      <c r="J185" s="281"/>
    </row>
    <row r="186" spans="2:10" s="126" customFormat="1" ht="15.75">
      <c r="B186" s="127"/>
      <c r="C186" s="295"/>
      <c r="D186" s="295"/>
      <c r="E186" s="295"/>
      <c r="F186" s="295"/>
      <c r="G186" s="293"/>
      <c r="H186" s="281"/>
      <c r="I186" s="281"/>
      <c r="J186" s="281"/>
    </row>
    <row r="187" spans="2:10" s="126" customFormat="1" ht="15.75">
      <c r="B187" s="127"/>
      <c r="C187" s="295"/>
      <c r="D187" s="295"/>
      <c r="E187" s="295"/>
      <c r="F187" s="295"/>
      <c r="G187" s="293"/>
      <c r="H187" s="281"/>
      <c r="I187" s="281"/>
      <c r="J187" s="281"/>
    </row>
    <row r="188" spans="2:10" s="126" customFormat="1" ht="15.75">
      <c r="B188" s="127"/>
      <c r="C188" s="295"/>
      <c r="D188" s="295"/>
      <c r="E188" s="295"/>
      <c r="F188" s="295"/>
      <c r="G188" s="293"/>
      <c r="H188" s="281"/>
      <c r="I188" s="281"/>
      <c r="J188" s="281"/>
    </row>
    <row r="189" spans="2:10" s="126" customFormat="1" ht="15.75">
      <c r="B189" s="127"/>
      <c r="C189" s="296"/>
      <c r="D189" s="296"/>
      <c r="E189" s="296"/>
      <c r="F189" s="296"/>
      <c r="G189" s="293"/>
      <c r="H189" s="281"/>
      <c r="I189" s="281"/>
      <c r="J189" s="281"/>
    </row>
    <row r="190" spans="2:10" s="126" customFormat="1" ht="15.75">
      <c r="B190" s="127"/>
      <c r="C190" s="295"/>
      <c r="D190" s="295"/>
      <c r="E190" s="295"/>
      <c r="F190" s="295"/>
      <c r="G190" s="293"/>
      <c r="H190" s="281"/>
      <c r="I190" s="281"/>
      <c r="J190" s="281"/>
    </row>
    <row r="191" spans="2:10" s="126" customFormat="1" ht="15.75">
      <c r="B191" s="127"/>
      <c r="C191" s="295"/>
      <c r="D191" s="295"/>
      <c r="E191" s="295"/>
      <c r="F191" s="295"/>
      <c r="G191" s="293"/>
      <c r="H191" s="281"/>
      <c r="I191" s="281"/>
      <c r="J191" s="281"/>
    </row>
    <row r="192" spans="2:10" s="126" customFormat="1" ht="15.75">
      <c r="B192" s="127"/>
      <c r="C192" s="295"/>
      <c r="D192" s="295"/>
      <c r="E192" s="295"/>
      <c r="F192" s="295"/>
      <c r="G192" s="293"/>
      <c r="H192" s="281"/>
      <c r="I192" s="281"/>
      <c r="J192" s="281"/>
    </row>
    <row r="193" spans="2:10" s="126" customFormat="1" ht="15.75">
      <c r="B193" s="127"/>
      <c r="C193" s="295"/>
      <c r="D193" s="295"/>
      <c r="E193" s="295"/>
      <c r="F193" s="295"/>
      <c r="G193" s="293"/>
      <c r="H193" s="281"/>
      <c r="I193" s="281"/>
      <c r="J193" s="281"/>
    </row>
    <row r="194" spans="2:10" s="126" customFormat="1" ht="15.75">
      <c r="B194" s="127"/>
      <c r="C194" s="295"/>
      <c r="D194" s="295"/>
      <c r="E194" s="295"/>
      <c r="F194" s="295"/>
      <c r="G194" s="293"/>
      <c r="H194" s="281"/>
      <c r="I194" s="281"/>
      <c r="J194" s="281"/>
    </row>
    <row r="195" spans="2:10" s="126" customFormat="1" ht="15.75">
      <c r="B195" s="127"/>
      <c r="C195" s="295"/>
      <c r="D195" s="295"/>
      <c r="E195" s="295"/>
      <c r="F195" s="295"/>
      <c r="G195" s="293"/>
      <c r="H195" s="281"/>
      <c r="I195" s="281"/>
      <c r="J195" s="281"/>
    </row>
    <row r="196" spans="2:10" s="126" customFormat="1" ht="15.75">
      <c r="B196" s="127"/>
      <c r="C196" s="295"/>
      <c r="D196" s="295"/>
      <c r="E196" s="295"/>
      <c r="F196" s="295"/>
      <c r="G196" s="289"/>
      <c r="H196" s="281"/>
      <c r="I196" s="281"/>
      <c r="J196" s="281"/>
    </row>
    <row r="197" spans="2:10" s="126" customFormat="1" ht="15.75">
      <c r="B197" s="127"/>
      <c r="C197" s="295"/>
      <c r="D197" s="295"/>
      <c r="E197" s="295"/>
      <c r="F197" s="295"/>
      <c r="G197" s="135"/>
      <c r="H197" s="281"/>
      <c r="I197" s="281"/>
      <c r="J197" s="281"/>
    </row>
    <row r="198" spans="2:10" s="126" customFormat="1" ht="15.75">
      <c r="B198" s="127"/>
      <c r="C198" s="295"/>
      <c r="D198" s="295"/>
      <c r="E198" s="295"/>
      <c r="F198" s="295"/>
      <c r="G198" s="135"/>
      <c r="H198" s="281"/>
      <c r="I198" s="281"/>
      <c r="J198" s="281"/>
    </row>
    <row r="199" spans="2:10" s="126" customFormat="1" ht="15.75">
      <c r="B199" s="127"/>
      <c r="C199" s="62"/>
      <c r="D199" s="62"/>
      <c r="E199" s="62"/>
      <c r="F199" s="62"/>
      <c r="G199" s="293"/>
      <c r="H199" s="281"/>
      <c r="I199" s="281"/>
      <c r="J199" s="281"/>
    </row>
    <row r="200" spans="2:10" s="126" customFormat="1" ht="15.75">
      <c r="B200" s="127"/>
      <c r="C200" s="296"/>
      <c r="D200" s="296"/>
      <c r="E200" s="296"/>
      <c r="F200" s="296"/>
      <c r="G200" s="293"/>
      <c r="H200" s="281"/>
      <c r="I200" s="281"/>
      <c r="J200" s="281"/>
    </row>
    <row r="201" spans="2:10" s="126" customFormat="1" ht="15.75">
      <c r="B201" s="127"/>
      <c r="C201" s="62"/>
      <c r="D201" s="62"/>
      <c r="E201" s="62"/>
      <c r="F201" s="62"/>
      <c r="G201" s="293"/>
      <c r="H201" s="281"/>
      <c r="I201" s="281"/>
      <c r="J201" s="281"/>
    </row>
    <row r="202" spans="2:10" s="126" customFormat="1" ht="15.75">
      <c r="B202" s="127"/>
      <c r="C202" s="62"/>
      <c r="D202" s="62"/>
      <c r="E202" s="62"/>
      <c r="F202" s="62"/>
      <c r="G202" s="293"/>
      <c r="H202" s="281"/>
      <c r="I202" s="281"/>
      <c r="J202" s="281"/>
    </row>
    <row r="203" spans="2:10" s="126" customFormat="1" ht="15.75">
      <c r="B203" s="127"/>
      <c r="C203" s="62"/>
      <c r="D203" s="62"/>
      <c r="E203" s="62"/>
      <c r="F203" s="62"/>
      <c r="G203" s="293"/>
      <c r="H203" s="281"/>
      <c r="I203" s="281"/>
      <c r="J203" s="281"/>
    </row>
    <row r="204" spans="2:10" s="126" customFormat="1" ht="15.75">
      <c r="B204" s="127"/>
      <c r="C204" s="62"/>
      <c r="D204" s="62"/>
      <c r="E204" s="62"/>
      <c r="F204" s="62"/>
      <c r="G204" s="293"/>
      <c r="H204" s="281"/>
      <c r="I204" s="281"/>
      <c r="J204" s="281"/>
    </row>
    <row r="205" spans="2:10" s="126" customFormat="1" ht="15.75">
      <c r="B205" s="127"/>
      <c r="C205" s="62"/>
      <c r="D205" s="62"/>
      <c r="E205" s="62"/>
      <c r="F205" s="62"/>
      <c r="G205" s="293"/>
      <c r="H205" s="281"/>
      <c r="I205" s="281"/>
      <c r="J205" s="281"/>
    </row>
    <row r="206" spans="2:10" s="126" customFormat="1" ht="15.75">
      <c r="B206" s="127"/>
      <c r="C206" s="296"/>
      <c r="D206" s="296"/>
      <c r="E206" s="296"/>
      <c r="F206" s="296"/>
      <c r="G206" s="293"/>
      <c r="H206" s="281"/>
      <c r="I206" s="281"/>
      <c r="J206" s="281"/>
    </row>
    <row r="207" spans="2:10" s="126" customFormat="1" ht="15.75">
      <c r="B207" s="127"/>
      <c r="C207" s="296"/>
      <c r="D207" s="296"/>
      <c r="E207" s="296"/>
      <c r="F207" s="296"/>
      <c r="G207" s="293"/>
      <c r="H207" s="281"/>
      <c r="I207" s="281"/>
      <c r="J207" s="281"/>
    </row>
    <row r="208" spans="2:10" s="126" customFormat="1" ht="15.75">
      <c r="B208" s="127"/>
      <c r="C208" s="296"/>
      <c r="D208" s="296"/>
      <c r="E208" s="296"/>
      <c r="F208" s="296"/>
      <c r="G208" s="293"/>
      <c r="H208" s="281"/>
      <c r="I208" s="281"/>
      <c r="J208" s="281"/>
    </row>
    <row r="209" spans="2:10" s="126" customFormat="1" ht="15.75">
      <c r="B209" s="127"/>
      <c r="C209" s="296"/>
      <c r="D209" s="296"/>
      <c r="E209" s="296"/>
      <c r="F209" s="296"/>
      <c r="G209" s="289"/>
      <c r="H209" s="281"/>
      <c r="I209" s="281"/>
      <c r="J209" s="281"/>
    </row>
    <row r="210" spans="2:10" s="126" customFormat="1" ht="15.75">
      <c r="B210" s="127"/>
      <c r="C210" s="62"/>
      <c r="D210" s="62"/>
      <c r="E210" s="62"/>
      <c r="F210" s="62"/>
      <c r="G210" s="135"/>
      <c r="H210" s="281"/>
      <c r="I210" s="281"/>
      <c r="J210" s="281"/>
    </row>
    <row r="211" spans="2:10" s="126" customFormat="1" ht="15.75">
      <c r="B211" s="127"/>
      <c r="C211" s="62"/>
      <c r="D211" s="62"/>
      <c r="E211" s="62"/>
      <c r="F211" s="62"/>
      <c r="G211" s="135"/>
      <c r="H211" s="281"/>
      <c r="I211" s="281"/>
      <c r="J211" s="281"/>
    </row>
    <row r="212" spans="2:10" s="126" customFormat="1" ht="15.75">
      <c r="B212" s="127"/>
      <c r="C212" s="62"/>
      <c r="D212" s="62"/>
      <c r="E212" s="62"/>
      <c r="F212" s="62"/>
      <c r="G212" s="135"/>
      <c r="H212" s="281"/>
      <c r="I212" s="281"/>
      <c r="J212" s="281"/>
    </row>
    <row r="213" spans="2:10" s="126" customFormat="1" ht="15.75">
      <c r="B213" s="127"/>
      <c r="C213" s="62"/>
      <c r="D213" s="62"/>
      <c r="E213" s="62"/>
      <c r="F213" s="62"/>
      <c r="G213" s="135"/>
      <c r="H213" s="281"/>
      <c r="I213" s="281"/>
      <c r="J213" s="281"/>
    </row>
    <row r="214" spans="2:10" s="126" customFormat="1" ht="15.75">
      <c r="B214" s="127"/>
      <c r="C214" s="62"/>
      <c r="D214" s="62"/>
      <c r="E214" s="62"/>
      <c r="F214" s="62"/>
      <c r="G214" s="135"/>
      <c r="H214" s="281"/>
      <c r="I214" s="281"/>
      <c r="J214" s="281"/>
    </row>
    <row r="215" spans="2:10" s="126" customFormat="1" ht="15.75">
      <c r="B215" s="127"/>
      <c r="C215" s="62"/>
      <c r="D215" s="62"/>
      <c r="E215" s="62"/>
      <c r="F215" s="62"/>
      <c r="G215" s="135"/>
      <c r="H215" s="281"/>
      <c r="I215" s="281"/>
      <c r="J215" s="281"/>
    </row>
    <row r="216" spans="2:10" s="126" customFormat="1" ht="15.75">
      <c r="B216" s="127"/>
      <c r="C216" s="62"/>
      <c r="D216" s="62"/>
      <c r="E216" s="62"/>
      <c r="F216" s="62"/>
      <c r="G216" s="135"/>
      <c r="H216" s="281"/>
      <c r="I216" s="281"/>
      <c r="J216" s="281"/>
    </row>
    <row r="217" spans="2:10" s="126" customFormat="1" ht="15.75">
      <c r="B217" s="127"/>
      <c r="G217" s="135"/>
      <c r="H217" s="281"/>
      <c r="I217" s="281"/>
      <c r="J217" s="281"/>
    </row>
    <row r="218" spans="2:10" s="126" customFormat="1" ht="15.75">
      <c r="B218" s="127"/>
      <c r="G218" s="135"/>
      <c r="H218" s="281"/>
      <c r="I218" s="281"/>
      <c r="J218" s="281"/>
    </row>
    <row r="219" spans="2:10" s="126" customFormat="1" ht="15.75">
      <c r="B219" s="127"/>
      <c r="G219" s="135"/>
      <c r="H219" s="281"/>
      <c r="I219" s="281"/>
      <c r="J219" s="281"/>
    </row>
    <row r="220" spans="2:10" s="126" customFormat="1" ht="15.75">
      <c r="B220" s="127"/>
      <c r="G220" s="135"/>
      <c r="H220" s="281"/>
      <c r="I220" s="281"/>
      <c r="J220" s="281"/>
    </row>
    <row r="221" spans="2:10" s="126" customFormat="1" ht="15.75">
      <c r="B221" s="127"/>
      <c r="G221" s="135"/>
      <c r="H221" s="281"/>
      <c r="I221" s="281"/>
      <c r="J221" s="281"/>
    </row>
    <row r="222" spans="1:10" s="126" customFormat="1" ht="15.75">
      <c r="A222" s="297"/>
      <c r="B222" s="127"/>
      <c r="G222" s="135"/>
      <c r="H222" s="281"/>
      <c r="I222" s="281"/>
      <c r="J222" s="281"/>
    </row>
    <row r="223" spans="1:10" s="126" customFormat="1" ht="15.75">
      <c r="A223" s="297"/>
      <c r="B223" s="127"/>
      <c r="G223" s="135"/>
      <c r="H223" s="281"/>
      <c r="I223" s="281"/>
      <c r="J223" s="281"/>
    </row>
    <row r="224" spans="1:10" s="126" customFormat="1" ht="15.75">
      <c r="A224" s="297"/>
      <c r="B224" s="127"/>
      <c r="G224" s="135"/>
      <c r="H224" s="281"/>
      <c r="I224" s="281"/>
      <c r="J224" s="281"/>
    </row>
    <row r="225" spans="1:9" s="126" customFormat="1" ht="15.75">
      <c r="A225" s="297"/>
      <c r="B225" s="127"/>
      <c r="G225" s="286"/>
      <c r="H225" s="288"/>
      <c r="I225" s="281"/>
    </row>
    <row r="226" spans="1:13" s="126" customFormat="1" ht="15.75">
      <c r="A226" s="297"/>
      <c r="B226" s="127"/>
      <c r="G226" s="286"/>
      <c r="H226" s="288"/>
      <c r="I226" s="288"/>
      <c r="M226" s="297"/>
    </row>
    <row r="227" spans="1:13" s="126" customFormat="1" ht="15.75">
      <c r="A227" s="297"/>
      <c r="B227" s="127"/>
      <c r="C227" s="297"/>
      <c r="D227" s="297"/>
      <c r="E227" s="297"/>
      <c r="F227" s="297"/>
      <c r="G227" s="298"/>
      <c r="H227" s="297"/>
      <c r="I227" s="288"/>
      <c r="J227" s="297"/>
      <c r="K227" s="297"/>
      <c r="L227" s="297"/>
      <c r="M227" s="297"/>
    </row>
    <row r="228" spans="1:13" s="126" customFormat="1" ht="15.75">
      <c r="A228" s="297"/>
      <c r="B228" s="127"/>
      <c r="C228" s="297"/>
      <c r="D228" s="297"/>
      <c r="E228" s="297"/>
      <c r="F228" s="297"/>
      <c r="G228" s="298"/>
      <c r="H228" s="297"/>
      <c r="I228" s="297"/>
      <c r="J228" s="297"/>
      <c r="K228" s="297"/>
      <c r="L228" s="297"/>
      <c r="M228" s="297"/>
    </row>
    <row r="229" spans="1:13" s="126" customFormat="1" ht="15.75" customHeight="1">
      <c r="A229" s="297"/>
      <c r="B229" s="127"/>
      <c r="C229" s="297"/>
      <c r="D229" s="297"/>
      <c r="E229" s="297"/>
      <c r="F229" s="297"/>
      <c r="G229" s="298"/>
      <c r="H229" s="297"/>
      <c r="I229" s="297"/>
      <c r="J229" s="297"/>
      <c r="K229" s="297"/>
      <c r="L229" s="297"/>
      <c r="M229" s="297"/>
    </row>
    <row r="230" spans="1:13" s="126" customFormat="1" ht="15.75" customHeight="1">
      <c r="A230" s="297"/>
      <c r="B230" s="127"/>
      <c r="C230" s="297"/>
      <c r="D230" s="297"/>
      <c r="E230" s="297"/>
      <c r="F230" s="297"/>
      <c r="G230" s="298"/>
      <c r="H230" s="297"/>
      <c r="I230" s="297"/>
      <c r="J230" s="297"/>
      <c r="K230" s="297"/>
      <c r="L230" s="297"/>
      <c r="M230" s="297"/>
    </row>
    <row r="231" spans="1:13" s="126" customFormat="1" ht="15.75" customHeight="1">
      <c r="A231" s="297"/>
      <c r="B231" s="127"/>
      <c r="C231" s="297"/>
      <c r="D231" s="297"/>
      <c r="E231" s="297"/>
      <c r="F231" s="297"/>
      <c r="G231" s="298"/>
      <c r="H231" s="297"/>
      <c r="I231" s="297"/>
      <c r="J231" s="297"/>
      <c r="K231" s="297"/>
      <c r="L231" s="297"/>
      <c r="M231" s="297"/>
    </row>
    <row r="232" spans="1:13" s="126" customFormat="1" ht="15.75" customHeight="1">
      <c r="A232" s="297"/>
      <c r="B232" s="127"/>
      <c r="C232" s="297"/>
      <c r="D232" s="297"/>
      <c r="E232" s="297"/>
      <c r="F232" s="297"/>
      <c r="G232" s="298"/>
      <c r="H232" s="297"/>
      <c r="I232" s="297"/>
      <c r="J232" s="297"/>
      <c r="K232" s="297"/>
      <c r="L232" s="297"/>
      <c r="M232" s="297"/>
    </row>
    <row r="233" spans="1:14" s="126" customFormat="1" ht="15.75" customHeight="1">
      <c r="A233" s="297"/>
      <c r="B233" s="299"/>
      <c r="C233" s="297"/>
      <c r="D233" s="297"/>
      <c r="E233" s="297"/>
      <c r="F233" s="297"/>
      <c r="G233" s="298"/>
      <c r="H233" s="297"/>
      <c r="I233" s="297"/>
      <c r="J233" s="297"/>
      <c r="K233" s="297"/>
      <c r="L233" s="297"/>
      <c r="M233" s="297"/>
      <c r="N233" s="297"/>
    </row>
    <row r="234" spans="1:15" s="126" customFormat="1" ht="15.75" customHeight="1">
      <c r="A234" s="297"/>
      <c r="B234" s="299"/>
      <c r="C234" s="297"/>
      <c r="D234" s="297"/>
      <c r="E234" s="297"/>
      <c r="F234" s="297"/>
      <c r="G234" s="298"/>
      <c r="H234" s="297"/>
      <c r="I234" s="297"/>
      <c r="J234" s="297"/>
      <c r="K234" s="297"/>
      <c r="L234" s="297"/>
      <c r="M234" s="297"/>
      <c r="N234" s="297"/>
      <c r="O234" s="297"/>
    </row>
    <row r="235" spans="1:15" s="126" customFormat="1" ht="15.75" customHeight="1">
      <c r="A235" s="297"/>
      <c r="B235" s="299"/>
      <c r="C235" s="297"/>
      <c r="D235" s="297"/>
      <c r="E235" s="297"/>
      <c r="F235" s="297"/>
      <c r="G235" s="298"/>
      <c r="H235" s="297"/>
      <c r="I235" s="297"/>
      <c r="J235" s="297"/>
      <c r="K235" s="297"/>
      <c r="L235" s="297"/>
      <c r="M235" s="297"/>
      <c r="N235" s="297"/>
      <c r="O235" s="297"/>
    </row>
  </sheetData>
  <sheetProtection password="CD68" sheet="1"/>
  <mergeCells count="33">
    <mergeCell ref="C75:I75"/>
    <mergeCell ref="C76:I76"/>
    <mergeCell ref="G77:I77"/>
    <mergeCell ref="C69:I69"/>
    <mergeCell ref="C70:I70"/>
    <mergeCell ref="C71:I71"/>
    <mergeCell ref="C72:I72"/>
    <mergeCell ref="C73:I73"/>
    <mergeCell ref="C74:I74"/>
    <mergeCell ref="F49:G49"/>
    <mergeCell ref="F50:G50"/>
    <mergeCell ref="C51:G51"/>
    <mergeCell ref="C66:I66"/>
    <mergeCell ref="C67:I67"/>
    <mergeCell ref="C68:I68"/>
    <mergeCell ref="F43:G43"/>
    <mergeCell ref="F44:G44"/>
    <mergeCell ref="F45:G45"/>
    <mergeCell ref="F46:G46"/>
    <mergeCell ref="F47:G47"/>
    <mergeCell ref="F48:G48"/>
    <mergeCell ref="F37:G37"/>
    <mergeCell ref="F38:G38"/>
    <mergeCell ref="F39:G39"/>
    <mergeCell ref="F40:G40"/>
    <mergeCell ref="F41:G41"/>
    <mergeCell ref="F42:G42"/>
    <mergeCell ref="B20:F20"/>
    <mergeCell ref="H20:J20"/>
    <mergeCell ref="B22:J22"/>
    <mergeCell ref="M22:O22"/>
    <mergeCell ref="C24:F24"/>
    <mergeCell ref="F36:G36"/>
  </mergeCells>
  <printOptions horizontalCentered="1"/>
  <pageMargins left="0.5" right="0.7" top="0.5" bottom="0.5" header="0.5" footer="0.5"/>
  <pageSetup horizontalDpi="600" verticalDpi="600" orientation="portrait" scale="68" r:id="rId2"/>
  <headerFooter>
    <oddFooter>&amp;C&amp;9Page: &amp;P of  &amp;N&amp;R&amp;9(Rev. Mar/2010)</oddFooter>
  </headerFooter>
  <drawing r:id="rId1"/>
</worksheet>
</file>

<file path=xl/worksheets/sheet9.xml><?xml version="1.0" encoding="utf-8"?>
<worksheet xmlns="http://schemas.openxmlformats.org/spreadsheetml/2006/main" xmlns:r="http://schemas.openxmlformats.org/officeDocument/2006/relationships">
  <sheetPr>
    <tabColor theme="6" tint="0.39998000860214233"/>
  </sheetPr>
  <dimension ref="A1:O282"/>
  <sheetViews>
    <sheetView showGridLines="0" zoomScaleSheetLayoutView="100" zoomScalePageLayoutView="0" workbookViewId="0" topLeftCell="A1">
      <pane ySplit="14" topLeftCell="A15" activePane="bottomLeft" state="frozen"/>
      <selection pane="topLeft" activeCell="E15" sqref="E15:K15"/>
      <selection pane="bottomLeft" activeCell="B9" sqref="B9:H9"/>
    </sheetView>
  </sheetViews>
  <sheetFormatPr defaultColWidth="9.00390625" defaultRowHeight="15.75" customHeight="1"/>
  <cols>
    <col min="1" max="1" width="2.625" style="47" customWidth="1"/>
    <col min="2" max="2" width="4.625" style="48" customWidth="1"/>
    <col min="3" max="3" width="4.625" style="47" customWidth="1"/>
    <col min="4" max="4" width="54.25390625" style="49" customWidth="1"/>
    <col min="5" max="5" width="8.625" style="50" customWidth="1"/>
    <col min="6" max="8" width="16.625" style="47" customWidth="1"/>
    <col min="9" max="9" width="2.625" style="47" customWidth="1"/>
    <col min="10" max="10" width="19.75390625" style="47" customWidth="1"/>
    <col min="11" max="16384" width="9.00390625" style="47" customWidth="1"/>
  </cols>
  <sheetData>
    <row r="1" spans="6:8" ht="15.75" customHeight="1" thickTop="1">
      <c r="F1" s="760" t="s">
        <v>402</v>
      </c>
      <c r="G1" s="761"/>
      <c r="H1" s="336" t="s">
        <v>403</v>
      </c>
    </row>
    <row r="2" spans="6:8" ht="15.75" customHeight="1" thickBot="1">
      <c r="F2" s="337" t="s">
        <v>450</v>
      </c>
      <c r="G2" s="338" t="s">
        <v>451</v>
      </c>
      <c r="H2" s="339" t="s">
        <v>451</v>
      </c>
    </row>
    <row r="3" spans="5:9" ht="15.75" customHeight="1" thickTop="1">
      <c r="E3" s="340" t="s">
        <v>404</v>
      </c>
      <c r="F3" s="341">
        <f>'Balance Sheet'!F3</f>
        <v>0</v>
      </c>
      <c r="G3" s="341">
        <f>'Balance Sheet'!G3</f>
        <v>0</v>
      </c>
      <c r="H3" s="342">
        <f>'Income Statement'!G3</f>
        <v>0</v>
      </c>
      <c r="I3" s="343" t="s">
        <v>405</v>
      </c>
    </row>
    <row r="4" spans="5:9" ht="15.75" customHeight="1">
      <c r="E4" s="340" t="s">
        <v>406</v>
      </c>
      <c r="F4" s="344">
        <f>'Balance Sheet'!F4</f>
        <v>0</v>
      </c>
      <c r="G4" s="344">
        <f>'Balance Sheet'!G4</f>
        <v>0</v>
      </c>
      <c r="H4" s="345">
        <f>'Income Statement'!G4</f>
        <v>0</v>
      </c>
      <c r="I4" s="47" t="s">
        <v>407</v>
      </c>
    </row>
    <row r="5" spans="5:9" ht="15.75" customHeight="1" thickBot="1">
      <c r="E5" s="340" t="s">
        <v>408</v>
      </c>
      <c r="F5" s="344">
        <f>'Balance Sheet'!F5</f>
        <v>0</v>
      </c>
      <c r="G5" s="344">
        <f>'Balance Sheet'!G5</f>
        <v>0</v>
      </c>
      <c r="H5" s="346">
        <f>H3-H4</f>
        <v>0</v>
      </c>
      <c r="I5" s="47" t="s">
        <v>409</v>
      </c>
    </row>
    <row r="6" spans="5:8" ht="15.75" customHeight="1" thickBot="1" thickTop="1">
      <c r="E6" s="340" t="s">
        <v>410</v>
      </c>
      <c r="F6" s="347">
        <f>F3-(F4+F5)</f>
        <v>0</v>
      </c>
      <c r="G6" s="346">
        <f>G3-(G4+G5)</f>
        <v>0</v>
      </c>
      <c r="H6" s="348"/>
    </row>
    <row r="7" ht="15.75" customHeight="1" thickTop="1"/>
    <row r="8" spans="2:8" s="40" customFormat="1" ht="15.75" customHeight="1">
      <c r="B8" s="728" t="str">
        <f>IF((Cover!$E$15=" "),LookUpData!$A$32,(LookUpData!$A$32&amp;"  "&amp;Cover!E$15))</f>
        <v>Annual Report of:  </v>
      </c>
      <c r="C8" s="728"/>
      <c r="D8" s="728"/>
      <c r="E8" s="41"/>
      <c r="F8" s="727" t="str">
        <f>IF((Cover!$G$26="Select a Year"),LookUpData!$A$33,(LookUpData!$A$34&amp;" "&amp;Cover!$G$26))</f>
        <v>For the period ending:</v>
      </c>
      <c r="G8" s="727"/>
      <c r="H8" s="727"/>
    </row>
    <row r="9" spans="2:8" s="42" customFormat="1" ht="15.75" customHeight="1">
      <c r="B9" s="740" t="s">
        <v>362</v>
      </c>
      <c r="C9" s="740"/>
      <c r="D9" s="740"/>
      <c r="E9" s="740"/>
      <c r="F9" s="740"/>
      <c r="G9" s="740"/>
      <c r="H9" s="740"/>
    </row>
    <row r="10" spans="2:8" s="42" customFormat="1" ht="6.75" customHeight="1">
      <c r="B10" s="305"/>
      <c r="C10" s="305"/>
      <c r="D10" s="305"/>
      <c r="E10" s="305"/>
      <c r="F10" s="305"/>
      <c r="G10" s="305"/>
      <c r="H10" s="305"/>
    </row>
    <row r="11" spans="2:8" s="42" customFormat="1" ht="15.75" customHeight="1">
      <c r="B11" s="762" t="s">
        <v>436</v>
      </c>
      <c r="C11" s="762"/>
      <c r="D11" s="762"/>
      <c r="E11" s="762"/>
      <c r="F11" s="762"/>
      <c r="G11" s="762"/>
      <c r="H11" s="762"/>
    </row>
    <row r="12" spans="2:8" s="42" customFormat="1" ht="6.75" customHeight="1" thickBot="1">
      <c r="B12" s="81"/>
      <c r="D12" s="113"/>
      <c r="E12" s="114"/>
      <c r="F12" s="115"/>
      <c r="G12" s="115"/>
      <c r="H12" s="115"/>
    </row>
    <row r="13" spans="1:15" s="42" customFormat="1" ht="44.25" customHeight="1">
      <c r="A13" s="116"/>
      <c r="B13" s="763" t="s">
        <v>184</v>
      </c>
      <c r="C13" s="765" t="s">
        <v>1</v>
      </c>
      <c r="D13" s="766"/>
      <c r="E13" s="769" t="s">
        <v>0</v>
      </c>
      <c r="F13" s="404" t="s">
        <v>437</v>
      </c>
      <c r="G13" s="404" t="s">
        <v>438</v>
      </c>
      <c r="H13" s="755" t="s">
        <v>439</v>
      </c>
      <c r="J13" s="757" t="s">
        <v>387</v>
      </c>
      <c r="K13" s="758"/>
      <c r="L13" s="758"/>
      <c r="M13" s="758"/>
      <c r="N13" s="758"/>
      <c r="O13" s="759"/>
    </row>
    <row r="14" spans="1:15" s="42" customFormat="1" ht="16.5" customHeight="1" thickBot="1">
      <c r="A14" s="116"/>
      <c r="B14" s="764"/>
      <c r="C14" s="767"/>
      <c r="D14" s="768"/>
      <c r="E14" s="770"/>
      <c r="F14" s="405" t="str">
        <f>IF(G14=" "," ",G14-1)</f>
        <v> </v>
      </c>
      <c r="G14" s="405" t="str">
        <f>IF(Cover!$G$26="Select a Year"," ",Cover!$G$26)</f>
        <v> </v>
      </c>
      <c r="H14" s="756"/>
      <c r="J14" s="406"/>
      <c r="K14" s="406"/>
      <c r="L14" s="406"/>
      <c r="M14" s="406"/>
      <c r="N14" s="406"/>
      <c r="O14" s="406"/>
    </row>
    <row r="15" spans="1:12" s="42" customFormat="1" ht="15.75" customHeight="1">
      <c r="A15" s="120"/>
      <c r="B15" s="121">
        <v>1</v>
      </c>
      <c r="C15" s="126" t="s">
        <v>440</v>
      </c>
      <c r="D15" s="123"/>
      <c r="E15" s="129">
        <v>101</v>
      </c>
      <c r="F15" s="407">
        <f>'Assets and Depreciation (INPUT)'!D64</f>
        <v>0</v>
      </c>
      <c r="G15" s="407">
        <f>'Assets and Depreciation (INPUT)'!G64</f>
        <v>0</v>
      </c>
      <c r="H15" s="351">
        <f aca="true" t="shared" si="0" ref="H15:H75">G15-F15</f>
        <v>0</v>
      </c>
      <c r="I15" s="125"/>
      <c r="J15" s="42" t="s">
        <v>375</v>
      </c>
      <c r="K15" s="126"/>
      <c r="L15" s="126"/>
    </row>
    <row r="16" spans="1:12" s="42" customFormat="1" ht="15.75" customHeight="1">
      <c r="A16" s="120"/>
      <c r="B16" s="127">
        <v>2</v>
      </c>
      <c r="C16" s="126" t="s">
        <v>209</v>
      </c>
      <c r="D16" s="123"/>
      <c r="E16" s="124">
        <v>102</v>
      </c>
      <c r="F16" s="352"/>
      <c r="G16" s="604"/>
      <c r="H16" s="351">
        <f t="shared" si="0"/>
        <v>0</v>
      </c>
      <c r="I16" s="125"/>
      <c r="J16" s="126"/>
      <c r="K16" s="126"/>
      <c r="L16" s="126"/>
    </row>
    <row r="17" spans="1:9" s="126" customFormat="1" ht="15.75" customHeight="1">
      <c r="A17" s="125"/>
      <c r="B17" s="127">
        <v>3</v>
      </c>
      <c r="C17" s="126" t="s">
        <v>38</v>
      </c>
      <c r="D17" s="123"/>
      <c r="E17" s="124">
        <v>103</v>
      </c>
      <c r="F17" s="352"/>
      <c r="G17" s="604"/>
      <c r="H17" s="351">
        <f t="shared" si="0"/>
        <v>0</v>
      </c>
      <c r="I17" s="125"/>
    </row>
    <row r="18" spans="1:9" s="126" customFormat="1" ht="15.75" customHeight="1">
      <c r="A18" s="125"/>
      <c r="B18" s="127">
        <v>4</v>
      </c>
      <c r="C18" s="126" t="s">
        <v>39</v>
      </c>
      <c r="D18" s="123"/>
      <c r="E18" s="124">
        <v>105</v>
      </c>
      <c r="F18" s="352"/>
      <c r="G18" s="604"/>
      <c r="H18" s="351">
        <f t="shared" si="0"/>
        <v>0</v>
      </c>
      <c r="I18" s="125"/>
    </row>
    <row r="19" spans="1:9" s="126" customFormat="1" ht="15.75" customHeight="1">
      <c r="A19" s="125"/>
      <c r="B19" s="127">
        <v>5</v>
      </c>
      <c r="C19" s="126" t="s">
        <v>465</v>
      </c>
      <c r="D19" s="123"/>
      <c r="E19" s="124">
        <v>106</v>
      </c>
      <c r="F19" s="426"/>
      <c r="G19" s="603"/>
      <c r="H19" s="351">
        <f t="shared" si="0"/>
        <v>0</v>
      </c>
      <c r="I19" s="125"/>
    </row>
    <row r="20" spans="1:9" s="126" customFormat="1" ht="15.75" customHeight="1">
      <c r="A20" s="125"/>
      <c r="B20" s="128">
        <v>6</v>
      </c>
      <c r="C20" s="126" t="s">
        <v>441</v>
      </c>
      <c r="D20" s="123"/>
      <c r="E20" s="129">
        <v>108</v>
      </c>
      <c r="F20" s="351">
        <f>SUM(F21:F23)</f>
        <v>0</v>
      </c>
      <c r="G20" s="351">
        <f>SUM(G21:G23)</f>
        <v>0</v>
      </c>
      <c r="H20" s="351">
        <f t="shared" si="0"/>
        <v>0</v>
      </c>
      <c r="I20" s="125"/>
    </row>
    <row r="21" spans="1:10" s="126" customFormat="1" ht="15.75" customHeight="1">
      <c r="A21" s="125"/>
      <c r="B21" s="127">
        <v>7</v>
      </c>
      <c r="D21" s="132" t="s">
        <v>442</v>
      </c>
      <c r="E21" s="130">
        <v>108.01</v>
      </c>
      <c r="F21" s="407">
        <f>'Assets and Depreciation (INPUT)'!J64</f>
        <v>0</v>
      </c>
      <c r="G21" s="407">
        <f>'Assets and Depreciation (INPUT)'!I64</f>
        <v>0</v>
      </c>
      <c r="H21" s="351">
        <f t="shared" si="0"/>
        <v>0</v>
      </c>
      <c r="I21" s="125"/>
      <c r="J21" s="42" t="s">
        <v>375</v>
      </c>
    </row>
    <row r="22" spans="1:10" s="126" customFormat="1" ht="15.75" customHeight="1">
      <c r="A22" s="125"/>
      <c r="B22" s="127">
        <v>8</v>
      </c>
      <c r="D22" s="132" t="s">
        <v>443</v>
      </c>
      <c r="E22" s="130">
        <v>108.02</v>
      </c>
      <c r="F22" s="352"/>
      <c r="G22" s="352"/>
      <c r="H22" s="351">
        <f t="shared" si="0"/>
        <v>0</v>
      </c>
      <c r="I22" s="125"/>
      <c r="J22" s="279"/>
    </row>
    <row r="23" spans="1:10" s="126" customFormat="1" ht="15.75" customHeight="1">
      <c r="A23" s="125"/>
      <c r="B23" s="127">
        <v>9</v>
      </c>
      <c r="C23" s="131"/>
      <c r="D23" s="132" t="s">
        <v>411</v>
      </c>
      <c r="E23" s="130">
        <v>108.03</v>
      </c>
      <c r="F23" s="352"/>
      <c r="G23" s="352"/>
      <c r="H23" s="351">
        <f t="shared" si="0"/>
        <v>0</v>
      </c>
      <c r="I23" s="125"/>
      <c r="J23" s="279"/>
    </row>
    <row r="24" spans="1:10" s="126" customFormat="1" ht="15.75" customHeight="1">
      <c r="A24" s="125"/>
      <c r="B24" s="128">
        <v>10</v>
      </c>
      <c r="C24" s="439" t="s">
        <v>466</v>
      </c>
      <c r="D24" s="132"/>
      <c r="E24" s="129">
        <v>110</v>
      </c>
      <c r="F24" s="427">
        <f>SUM(F25:F26)</f>
        <v>0</v>
      </c>
      <c r="G24" s="427">
        <f>SUM(G25:G26)</f>
        <v>0</v>
      </c>
      <c r="H24" s="351">
        <f t="shared" si="0"/>
        <v>0</v>
      </c>
      <c r="I24" s="125"/>
      <c r="J24" s="425"/>
    </row>
    <row r="25" spans="1:10" s="126" customFormat="1" ht="15.75" customHeight="1">
      <c r="A25" s="125"/>
      <c r="B25" s="127">
        <v>11</v>
      </c>
      <c r="C25" s="131"/>
      <c r="D25" s="503" t="s">
        <v>467</v>
      </c>
      <c r="E25" s="130">
        <v>110.01</v>
      </c>
      <c r="F25" s="428"/>
      <c r="G25" s="603"/>
      <c r="H25" s="351">
        <f t="shared" si="0"/>
        <v>0</v>
      </c>
      <c r="I25" s="125"/>
      <c r="J25" s="425"/>
    </row>
    <row r="26" spans="1:10" s="126" customFormat="1" ht="15.75" customHeight="1">
      <c r="A26" s="125"/>
      <c r="B26" s="127">
        <v>12</v>
      </c>
      <c r="C26" s="131"/>
      <c r="D26" s="503" t="s">
        <v>468</v>
      </c>
      <c r="E26" s="130">
        <v>110.02</v>
      </c>
      <c r="F26" s="428"/>
      <c r="G26" s="603"/>
      <c r="H26" s="351">
        <f t="shared" si="0"/>
        <v>0</v>
      </c>
      <c r="I26" s="125"/>
      <c r="J26" s="425"/>
    </row>
    <row r="27" spans="1:9" s="126" customFormat="1" ht="15.75" customHeight="1">
      <c r="A27" s="125"/>
      <c r="B27" s="127">
        <v>13</v>
      </c>
      <c r="C27" s="126" t="s">
        <v>40</v>
      </c>
      <c r="D27" s="133"/>
      <c r="E27" s="124">
        <v>114</v>
      </c>
      <c r="F27" s="352"/>
      <c r="G27" s="604"/>
      <c r="H27" s="351">
        <f t="shared" si="0"/>
        <v>0</v>
      </c>
      <c r="I27" s="125"/>
    </row>
    <row r="28" spans="1:9" s="126" customFormat="1" ht="15.75" customHeight="1">
      <c r="A28" s="125"/>
      <c r="B28" s="128">
        <v>14</v>
      </c>
      <c r="C28" s="126" t="s">
        <v>210</v>
      </c>
      <c r="D28" s="133"/>
      <c r="E28" s="124">
        <v>115</v>
      </c>
      <c r="F28" s="352"/>
      <c r="G28" s="604"/>
      <c r="H28" s="351">
        <f t="shared" si="0"/>
        <v>0</v>
      </c>
      <c r="I28" s="125"/>
    </row>
    <row r="29" spans="1:9" s="126" customFormat="1" ht="15.75" customHeight="1">
      <c r="A29" s="125"/>
      <c r="B29" s="127">
        <v>15</v>
      </c>
      <c r="C29" s="439" t="s">
        <v>469</v>
      </c>
      <c r="D29" s="133"/>
      <c r="E29" s="124">
        <v>116</v>
      </c>
      <c r="F29" s="352"/>
      <c r="G29" s="604"/>
      <c r="H29" s="351">
        <f t="shared" si="0"/>
        <v>0</v>
      </c>
      <c r="I29" s="125"/>
    </row>
    <row r="30" spans="1:9" s="126" customFormat="1" ht="15.75" customHeight="1">
      <c r="A30" s="125"/>
      <c r="B30" s="127">
        <v>16</v>
      </c>
      <c r="C30" s="126" t="s">
        <v>41</v>
      </c>
      <c r="D30" s="123"/>
      <c r="E30" s="124">
        <v>121</v>
      </c>
      <c r="F30" s="352"/>
      <c r="G30" s="604"/>
      <c r="H30" s="351">
        <f t="shared" si="0"/>
        <v>0</v>
      </c>
      <c r="I30" s="125"/>
    </row>
    <row r="31" spans="1:9" s="126" customFormat="1" ht="15.75" customHeight="1">
      <c r="A31" s="125"/>
      <c r="B31" s="127">
        <v>17</v>
      </c>
      <c r="C31" s="126" t="s">
        <v>211</v>
      </c>
      <c r="D31" s="123"/>
      <c r="E31" s="124">
        <v>122</v>
      </c>
      <c r="F31" s="352"/>
      <c r="G31" s="604"/>
      <c r="H31" s="351">
        <f t="shared" si="0"/>
        <v>0</v>
      </c>
      <c r="I31" s="125"/>
    </row>
    <row r="32" spans="1:9" s="126" customFormat="1" ht="15.75" customHeight="1">
      <c r="A32" s="125"/>
      <c r="B32" s="128">
        <v>18</v>
      </c>
      <c r="C32" s="486" t="s">
        <v>470</v>
      </c>
      <c r="D32" s="123"/>
      <c r="E32" s="124">
        <v>123</v>
      </c>
      <c r="F32" s="352"/>
      <c r="G32" s="604"/>
      <c r="H32" s="351">
        <f t="shared" si="0"/>
        <v>0</v>
      </c>
      <c r="I32" s="125"/>
    </row>
    <row r="33" spans="1:9" s="126" customFormat="1" ht="15.75" customHeight="1">
      <c r="A33" s="125"/>
      <c r="B33" s="127">
        <v>19</v>
      </c>
      <c r="C33" s="126" t="s">
        <v>42</v>
      </c>
      <c r="D33" s="123"/>
      <c r="E33" s="124">
        <v>124</v>
      </c>
      <c r="F33" s="352"/>
      <c r="G33" s="604"/>
      <c r="H33" s="351">
        <f t="shared" si="0"/>
        <v>0</v>
      </c>
      <c r="I33" s="125"/>
    </row>
    <row r="34" spans="1:9" s="126" customFormat="1" ht="15.75" customHeight="1">
      <c r="A34" s="125"/>
      <c r="B34" s="127">
        <v>20</v>
      </c>
      <c r="C34" s="486" t="s">
        <v>471</v>
      </c>
      <c r="D34" s="123"/>
      <c r="E34" s="124">
        <v>125</v>
      </c>
      <c r="F34" s="352"/>
      <c r="G34" s="604"/>
      <c r="H34" s="351">
        <f>G34-F34</f>
        <v>0</v>
      </c>
      <c r="I34" s="125"/>
    </row>
    <row r="35" spans="1:9" s="126" customFormat="1" ht="15.75" customHeight="1">
      <c r="A35" s="125"/>
      <c r="B35" s="127">
        <v>21</v>
      </c>
      <c r="C35" s="486" t="s">
        <v>472</v>
      </c>
      <c r="D35" s="123"/>
      <c r="E35" s="124">
        <v>126</v>
      </c>
      <c r="F35" s="352"/>
      <c r="G35" s="604"/>
      <c r="H35" s="351">
        <f>G35-F35</f>
        <v>0</v>
      </c>
      <c r="I35" s="125"/>
    </row>
    <row r="36" spans="1:9" s="126" customFormat="1" ht="15.75" customHeight="1">
      <c r="A36" s="125"/>
      <c r="B36" s="128">
        <v>22</v>
      </c>
      <c r="C36" s="486" t="s">
        <v>473</v>
      </c>
      <c r="D36" s="123"/>
      <c r="E36" s="124">
        <v>127</v>
      </c>
      <c r="F36" s="352"/>
      <c r="G36" s="604"/>
      <c r="H36" s="351">
        <f>G36-F36</f>
        <v>0</v>
      </c>
      <c r="I36" s="125"/>
    </row>
    <row r="37" spans="1:9" s="126" customFormat="1" ht="15.75" customHeight="1">
      <c r="A37" s="125"/>
      <c r="B37" s="127">
        <v>23</v>
      </c>
      <c r="C37" s="126" t="s">
        <v>28</v>
      </c>
      <c r="D37" s="134"/>
      <c r="E37" s="129">
        <v>131</v>
      </c>
      <c r="F37" s="351">
        <f>SUM(F38:F39)</f>
        <v>0</v>
      </c>
      <c r="G37" s="351">
        <f>SUM(G38:G39)</f>
        <v>0</v>
      </c>
      <c r="H37" s="351">
        <f t="shared" si="0"/>
        <v>0</v>
      </c>
      <c r="I37" s="125"/>
    </row>
    <row r="38" spans="1:9" s="126" customFormat="1" ht="15.75" customHeight="1">
      <c r="A38" s="125"/>
      <c r="B38" s="127">
        <v>24</v>
      </c>
      <c r="C38" s="135"/>
      <c r="D38" s="132" t="s">
        <v>29</v>
      </c>
      <c r="E38" s="130">
        <v>131.01</v>
      </c>
      <c r="F38" s="352"/>
      <c r="G38" s="604"/>
      <c r="H38" s="351">
        <f t="shared" si="0"/>
        <v>0</v>
      </c>
      <c r="I38" s="125"/>
    </row>
    <row r="39" spans="1:9" s="126" customFormat="1" ht="15.75" customHeight="1">
      <c r="A39" s="125"/>
      <c r="B39" s="127">
        <v>25</v>
      </c>
      <c r="C39" s="135"/>
      <c r="D39" s="132" t="s">
        <v>247</v>
      </c>
      <c r="E39" s="130">
        <v>131.02</v>
      </c>
      <c r="F39" s="352"/>
      <c r="G39" s="604"/>
      <c r="H39" s="351">
        <f t="shared" si="0"/>
        <v>0</v>
      </c>
      <c r="I39" s="125"/>
    </row>
    <row r="40" spans="1:10" s="126" customFormat="1" ht="15.75" customHeight="1">
      <c r="A40" s="125"/>
      <c r="B40" s="128">
        <v>26</v>
      </c>
      <c r="C40" s="280" t="s">
        <v>463</v>
      </c>
      <c r="D40" s="280"/>
      <c r="E40" s="124" t="s">
        <v>464</v>
      </c>
      <c r="F40" s="419">
        <f>'Reserve Capital Acct (INPUT)'!H26</f>
        <v>0</v>
      </c>
      <c r="G40" s="419">
        <f>'Reserve Capital Acct (INPUT)'!J29</f>
        <v>0</v>
      </c>
      <c r="H40" s="351">
        <f t="shared" si="0"/>
        <v>0</v>
      </c>
      <c r="I40" s="125"/>
      <c r="J40" s="42" t="s">
        <v>435</v>
      </c>
    </row>
    <row r="41" spans="1:10" s="126" customFormat="1" ht="15.75" customHeight="1">
      <c r="A41" s="125"/>
      <c r="B41" s="127">
        <v>27</v>
      </c>
      <c r="C41" s="280" t="s">
        <v>30</v>
      </c>
      <c r="D41" s="134"/>
      <c r="E41" s="124">
        <v>132</v>
      </c>
      <c r="F41" s="352"/>
      <c r="G41" s="604"/>
      <c r="H41" s="351">
        <f t="shared" si="0"/>
        <v>0</v>
      </c>
      <c r="I41" s="125"/>
      <c r="J41" s="42"/>
    </row>
    <row r="42" spans="1:10" s="126" customFormat="1" ht="15.75" customHeight="1">
      <c r="A42" s="125"/>
      <c r="B42" s="127">
        <v>28</v>
      </c>
      <c r="C42" s="486" t="s">
        <v>474</v>
      </c>
      <c r="D42" s="134"/>
      <c r="E42" s="124">
        <v>134</v>
      </c>
      <c r="F42" s="352"/>
      <c r="G42" s="604"/>
      <c r="H42" s="351">
        <f>G42-F42</f>
        <v>0</v>
      </c>
      <c r="I42" s="125"/>
      <c r="J42" s="42"/>
    </row>
    <row r="43" spans="1:10" s="126" customFormat="1" ht="15.75" customHeight="1">
      <c r="A43" s="125"/>
      <c r="B43" s="127">
        <v>29</v>
      </c>
      <c r="C43" s="486" t="s">
        <v>475</v>
      </c>
      <c r="D43" s="134"/>
      <c r="E43" s="124">
        <v>135</v>
      </c>
      <c r="F43" s="352"/>
      <c r="G43" s="604"/>
      <c r="H43" s="351">
        <f>G43-F43</f>
        <v>0</v>
      </c>
      <c r="I43" s="125"/>
      <c r="J43" s="42"/>
    </row>
    <row r="44" spans="1:9" s="126" customFormat="1" ht="15.75" customHeight="1">
      <c r="A44" s="125"/>
      <c r="B44" s="128">
        <v>30</v>
      </c>
      <c r="C44" s="126" t="s">
        <v>31</v>
      </c>
      <c r="D44" s="134"/>
      <c r="E44" s="124">
        <v>141</v>
      </c>
      <c r="F44" s="352"/>
      <c r="G44" s="604"/>
      <c r="H44" s="351">
        <f t="shared" si="0"/>
        <v>0</v>
      </c>
      <c r="I44" s="125"/>
    </row>
    <row r="45" spans="1:9" s="126" customFormat="1" ht="15.75" customHeight="1">
      <c r="A45" s="125"/>
      <c r="B45" s="127">
        <v>31</v>
      </c>
      <c r="C45" s="493" t="s">
        <v>392</v>
      </c>
      <c r="D45" s="134"/>
      <c r="E45" s="124">
        <v>142</v>
      </c>
      <c r="F45" s="352"/>
      <c r="G45" s="604"/>
      <c r="H45" s="351">
        <f t="shared" si="0"/>
        <v>0</v>
      </c>
      <c r="I45" s="125"/>
    </row>
    <row r="46" spans="1:9" s="126" customFormat="1" ht="15.75" customHeight="1">
      <c r="A46" s="125"/>
      <c r="B46" s="127">
        <v>32</v>
      </c>
      <c r="C46" s="126" t="s">
        <v>336</v>
      </c>
      <c r="D46" s="134"/>
      <c r="E46" s="129">
        <v>143</v>
      </c>
      <c r="F46" s="351">
        <f>SUM(F47:F50)</f>
        <v>0</v>
      </c>
      <c r="G46" s="351">
        <f>SUM(G47:G50)</f>
        <v>0</v>
      </c>
      <c r="H46" s="351">
        <f t="shared" si="0"/>
        <v>0</v>
      </c>
      <c r="I46" s="125"/>
    </row>
    <row r="47" spans="1:9" s="126" customFormat="1" ht="15.75" customHeight="1">
      <c r="A47" s="125"/>
      <c r="B47" s="127">
        <v>33</v>
      </c>
      <c r="C47" s="135"/>
      <c r="D47" s="132" t="s">
        <v>33</v>
      </c>
      <c r="E47" s="130">
        <v>143.01</v>
      </c>
      <c r="F47" s="352"/>
      <c r="G47" s="604"/>
      <c r="H47" s="351">
        <f t="shared" si="0"/>
        <v>0</v>
      </c>
      <c r="I47" s="125"/>
    </row>
    <row r="48" spans="1:9" s="126" customFormat="1" ht="15.75" customHeight="1">
      <c r="A48" s="125"/>
      <c r="B48" s="128">
        <v>34</v>
      </c>
      <c r="C48" s="135"/>
      <c r="D48" s="132" t="s">
        <v>34</v>
      </c>
      <c r="E48" s="130">
        <v>143.02</v>
      </c>
      <c r="F48" s="352"/>
      <c r="G48" s="604"/>
      <c r="H48" s="351">
        <f t="shared" si="0"/>
        <v>0</v>
      </c>
      <c r="I48" s="125"/>
    </row>
    <row r="49" spans="1:9" s="126" customFormat="1" ht="15.75" customHeight="1">
      <c r="A49" s="125"/>
      <c r="B49" s="127">
        <v>35</v>
      </c>
      <c r="C49" s="135"/>
      <c r="D49" s="132" t="s">
        <v>35</v>
      </c>
      <c r="E49" s="130">
        <v>143.03</v>
      </c>
      <c r="F49" s="587"/>
      <c r="G49" s="604"/>
      <c r="H49" s="351">
        <f t="shared" si="0"/>
        <v>0</v>
      </c>
      <c r="I49" s="125"/>
    </row>
    <row r="50" spans="1:9" s="126" customFormat="1" ht="15.75" customHeight="1">
      <c r="A50" s="125"/>
      <c r="B50" s="127">
        <v>36</v>
      </c>
      <c r="C50" s="135"/>
      <c r="D50" s="132" t="s">
        <v>36</v>
      </c>
      <c r="E50" s="130">
        <v>143.04</v>
      </c>
      <c r="F50" s="587"/>
      <c r="G50" s="604"/>
      <c r="H50" s="351">
        <f t="shared" si="0"/>
        <v>0</v>
      </c>
      <c r="I50" s="125"/>
    </row>
    <row r="51" spans="1:9" s="126" customFormat="1" ht="15.75" customHeight="1">
      <c r="A51" s="125"/>
      <c r="B51" s="127">
        <v>37</v>
      </c>
      <c r="C51" s="493" t="s">
        <v>393</v>
      </c>
      <c r="D51" s="132"/>
      <c r="E51" s="267">
        <v>144</v>
      </c>
      <c r="F51" s="352"/>
      <c r="G51" s="604"/>
      <c r="H51" s="351">
        <f t="shared" si="0"/>
        <v>0</v>
      </c>
      <c r="I51" s="125"/>
    </row>
    <row r="52" spans="1:9" s="126" customFormat="1" ht="15.75" customHeight="1">
      <c r="A52" s="125"/>
      <c r="B52" s="128">
        <v>38</v>
      </c>
      <c r="C52" s="493" t="s">
        <v>394</v>
      </c>
      <c r="D52" s="132"/>
      <c r="E52" s="267">
        <v>145</v>
      </c>
      <c r="F52" s="352"/>
      <c r="G52" s="604"/>
      <c r="H52" s="351">
        <f t="shared" si="0"/>
        <v>0</v>
      </c>
      <c r="I52" s="125"/>
    </row>
    <row r="53" spans="1:9" s="126" customFormat="1" ht="15.75" customHeight="1">
      <c r="A53" s="125"/>
      <c r="B53" s="127">
        <v>39</v>
      </c>
      <c r="C53" s="493" t="s">
        <v>395</v>
      </c>
      <c r="D53" s="132"/>
      <c r="E53" s="267">
        <v>146</v>
      </c>
      <c r="F53" s="352"/>
      <c r="G53" s="604"/>
      <c r="H53" s="351">
        <f t="shared" si="0"/>
        <v>0</v>
      </c>
      <c r="I53" s="125"/>
    </row>
    <row r="54" spans="1:9" s="126" customFormat="1" ht="15.75" customHeight="1">
      <c r="A54" s="125"/>
      <c r="B54" s="127">
        <v>40</v>
      </c>
      <c r="C54" s="486" t="s">
        <v>476</v>
      </c>
      <c r="D54" s="132"/>
      <c r="E54" s="430">
        <v>151</v>
      </c>
      <c r="F54" s="352"/>
      <c r="G54" s="604"/>
      <c r="H54" s="351">
        <f aca="true" t="shared" si="1" ref="H54:H61">G54-F54</f>
        <v>0</v>
      </c>
      <c r="I54" s="125"/>
    </row>
    <row r="55" spans="1:9" s="126" customFormat="1" ht="15.75" customHeight="1">
      <c r="A55" s="125"/>
      <c r="B55" s="127">
        <v>41</v>
      </c>
      <c r="C55" s="486" t="s">
        <v>477</v>
      </c>
      <c r="D55" s="132"/>
      <c r="E55" s="430">
        <v>152</v>
      </c>
      <c r="F55" s="352"/>
      <c r="G55" s="604"/>
      <c r="H55" s="351">
        <f t="shared" si="1"/>
        <v>0</v>
      </c>
      <c r="I55" s="125"/>
    </row>
    <row r="56" spans="1:9" s="126" customFormat="1" ht="15.75" customHeight="1">
      <c r="A56" s="125"/>
      <c r="B56" s="128">
        <v>42</v>
      </c>
      <c r="C56" s="486" t="s">
        <v>478</v>
      </c>
      <c r="D56" s="132"/>
      <c r="E56" s="430">
        <v>153</v>
      </c>
      <c r="F56" s="352"/>
      <c r="G56" s="604"/>
      <c r="H56" s="351">
        <f t="shared" si="1"/>
        <v>0</v>
      </c>
      <c r="I56" s="125"/>
    </row>
    <row r="57" spans="1:9" s="126" customFormat="1" ht="15.75" customHeight="1">
      <c r="A57" s="125"/>
      <c r="B57" s="127">
        <v>43</v>
      </c>
      <c r="C57" s="486" t="s">
        <v>479</v>
      </c>
      <c r="D57" s="132"/>
      <c r="E57" s="430">
        <v>161</v>
      </c>
      <c r="F57" s="352"/>
      <c r="G57" s="604"/>
      <c r="H57" s="351">
        <f t="shared" si="1"/>
        <v>0</v>
      </c>
      <c r="I57" s="125"/>
    </row>
    <row r="58" spans="1:9" s="126" customFormat="1" ht="15.75" customHeight="1">
      <c r="A58" s="125"/>
      <c r="B58" s="127">
        <v>44</v>
      </c>
      <c r="C58" s="486" t="s">
        <v>480</v>
      </c>
      <c r="D58" s="132"/>
      <c r="E58" s="430">
        <v>162</v>
      </c>
      <c r="F58" s="352"/>
      <c r="G58" s="604"/>
      <c r="H58" s="351">
        <f t="shared" si="1"/>
        <v>0</v>
      </c>
      <c r="I58" s="125"/>
    </row>
    <row r="59" spans="1:9" s="126" customFormat="1" ht="15.75" customHeight="1">
      <c r="A59" s="125"/>
      <c r="B59" s="127">
        <v>45</v>
      </c>
      <c r="C59" s="486" t="s">
        <v>481</v>
      </c>
      <c r="D59" s="132"/>
      <c r="E59" s="430">
        <v>171</v>
      </c>
      <c r="F59" s="352"/>
      <c r="G59" s="604"/>
      <c r="H59" s="351">
        <f t="shared" si="1"/>
        <v>0</v>
      </c>
      <c r="I59" s="125"/>
    </row>
    <row r="60" spans="1:9" s="126" customFormat="1" ht="15.75" customHeight="1">
      <c r="A60" s="125"/>
      <c r="B60" s="128">
        <v>46</v>
      </c>
      <c r="C60" s="486" t="s">
        <v>482</v>
      </c>
      <c r="D60" s="132"/>
      <c r="E60" s="430">
        <v>172</v>
      </c>
      <c r="F60" s="352"/>
      <c r="G60" s="604"/>
      <c r="H60" s="351">
        <f t="shared" si="1"/>
        <v>0</v>
      </c>
      <c r="I60" s="125"/>
    </row>
    <row r="61" spans="1:9" s="126" customFormat="1" ht="15.75" customHeight="1">
      <c r="A61" s="125"/>
      <c r="B61" s="127">
        <v>47</v>
      </c>
      <c r="C61" s="486" t="s">
        <v>483</v>
      </c>
      <c r="D61" s="132"/>
      <c r="E61" s="430">
        <v>173</v>
      </c>
      <c r="F61" s="352"/>
      <c r="G61" s="604"/>
      <c r="H61" s="351">
        <f t="shared" si="1"/>
        <v>0</v>
      </c>
      <c r="I61" s="125"/>
    </row>
    <row r="62" spans="1:9" s="126" customFormat="1" ht="15.75" customHeight="1">
      <c r="A62" s="125"/>
      <c r="B62" s="127">
        <v>48</v>
      </c>
      <c r="C62" s="126" t="s">
        <v>37</v>
      </c>
      <c r="D62" s="134"/>
      <c r="E62" s="124">
        <v>174</v>
      </c>
      <c r="F62" s="352"/>
      <c r="G62" s="604"/>
      <c r="H62" s="351">
        <f t="shared" si="0"/>
        <v>0</v>
      </c>
      <c r="I62" s="125"/>
    </row>
    <row r="63" spans="1:9" s="126" customFormat="1" ht="15.75" customHeight="1">
      <c r="A63" s="125"/>
      <c r="B63" s="127">
        <v>49</v>
      </c>
      <c r="C63" s="486" t="s">
        <v>484</v>
      </c>
      <c r="D63" s="134"/>
      <c r="E63" s="124">
        <v>181</v>
      </c>
      <c r="F63" s="352"/>
      <c r="G63" s="604"/>
      <c r="H63" s="351">
        <f>G63-F63</f>
        <v>0</v>
      </c>
      <c r="I63" s="125"/>
    </row>
    <row r="64" spans="1:9" s="126" customFormat="1" ht="15.75" customHeight="1">
      <c r="A64" s="125"/>
      <c r="B64" s="128">
        <v>50</v>
      </c>
      <c r="C64" s="486" t="s">
        <v>485</v>
      </c>
      <c r="D64" s="134"/>
      <c r="E64" s="124">
        <v>182</v>
      </c>
      <c r="F64" s="352"/>
      <c r="G64" s="604"/>
      <c r="H64" s="351">
        <f>G64-F64</f>
        <v>0</v>
      </c>
      <c r="I64" s="125"/>
    </row>
    <row r="65" spans="1:9" s="126" customFormat="1" ht="15.75" customHeight="1">
      <c r="A65" s="125"/>
      <c r="B65" s="127">
        <v>51</v>
      </c>
      <c r="C65" s="126" t="s">
        <v>212</v>
      </c>
      <c r="D65" s="134"/>
      <c r="E65" s="124">
        <v>183</v>
      </c>
      <c r="F65" s="352"/>
      <c r="G65" s="604"/>
      <c r="H65" s="351">
        <f t="shared" si="0"/>
        <v>0</v>
      </c>
      <c r="I65" s="125"/>
    </row>
    <row r="66" spans="1:9" s="126" customFormat="1" ht="15.75" customHeight="1">
      <c r="A66" s="125"/>
      <c r="B66" s="127">
        <v>52</v>
      </c>
      <c r="C66" s="126" t="s">
        <v>213</v>
      </c>
      <c r="D66" s="134"/>
      <c r="E66" s="129">
        <v>184</v>
      </c>
      <c r="F66" s="351">
        <f>SUM(F67:F74)</f>
        <v>0</v>
      </c>
      <c r="G66" s="351">
        <f>SUM(G67:G74)</f>
        <v>0</v>
      </c>
      <c r="H66" s="351">
        <f t="shared" si="0"/>
        <v>0</v>
      </c>
      <c r="I66" s="125"/>
    </row>
    <row r="67" spans="1:9" s="126" customFormat="1" ht="15.75" customHeight="1">
      <c r="A67" s="125"/>
      <c r="B67" s="127">
        <v>53</v>
      </c>
      <c r="C67" s="135"/>
      <c r="D67" s="132" t="s">
        <v>214</v>
      </c>
      <c r="E67" s="130">
        <v>184.01</v>
      </c>
      <c r="F67" s="352"/>
      <c r="G67" s="604"/>
      <c r="H67" s="351">
        <f t="shared" si="0"/>
        <v>0</v>
      </c>
      <c r="I67" s="125"/>
    </row>
    <row r="68" spans="1:9" s="126" customFormat="1" ht="15.75" customHeight="1">
      <c r="A68" s="125"/>
      <c r="B68" s="128">
        <v>54</v>
      </c>
      <c r="C68" s="135"/>
      <c r="D68" s="132" t="s">
        <v>215</v>
      </c>
      <c r="E68" s="130">
        <v>184.02</v>
      </c>
      <c r="F68" s="352"/>
      <c r="G68" s="604"/>
      <c r="H68" s="351">
        <f t="shared" si="0"/>
        <v>0</v>
      </c>
      <c r="I68" s="125"/>
    </row>
    <row r="69" spans="1:9" s="126" customFormat="1" ht="15.75" customHeight="1">
      <c r="A69" s="125"/>
      <c r="B69" s="127">
        <v>55</v>
      </c>
      <c r="C69" s="135"/>
      <c r="D69" s="132" t="s">
        <v>216</v>
      </c>
      <c r="E69" s="130">
        <v>184.03</v>
      </c>
      <c r="F69" s="587"/>
      <c r="G69" s="604"/>
      <c r="H69" s="351">
        <f t="shared" si="0"/>
        <v>0</v>
      </c>
      <c r="I69" s="125"/>
    </row>
    <row r="70" spans="1:9" s="126" customFormat="1" ht="15.75" customHeight="1">
      <c r="A70" s="125"/>
      <c r="B70" s="127">
        <v>56</v>
      </c>
      <c r="C70" s="135"/>
      <c r="D70" s="132" t="s">
        <v>217</v>
      </c>
      <c r="E70" s="130">
        <v>184.04</v>
      </c>
      <c r="F70" s="587"/>
      <c r="G70" s="604"/>
      <c r="H70" s="351">
        <f t="shared" si="0"/>
        <v>0</v>
      </c>
      <c r="I70" s="125"/>
    </row>
    <row r="71" spans="1:9" s="126" customFormat="1" ht="15.75" customHeight="1">
      <c r="A71" s="125"/>
      <c r="B71" s="127">
        <v>57</v>
      </c>
      <c r="C71" s="135"/>
      <c r="D71" s="132" t="s">
        <v>218</v>
      </c>
      <c r="E71" s="130">
        <v>184.05</v>
      </c>
      <c r="F71" s="587"/>
      <c r="G71" s="604"/>
      <c r="H71" s="351">
        <f t="shared" si="0"/>
        <v>0</v>
      </c>
      <c r="I71" s="125"/>
    </row>
    <row r="72" spans="1:9" s="126" customFormat="1" ht="15.75" customHeight="1">
      <c r="A72" s="125"/>
      <c r="B72" s="128">
        <v>58</v>
      </c>
      <c r="C72" s="135"/>
      <c r="D72" s="132" t="s">
        <v>219</v>
      </c>
      <c r="E72" s="130">
        <v>184.06</v>
      </c>
      <c r="F72" s="587"/>
      <c r="G72" s="604"/>
      <c r="H72" s="351">
        <f t="shared" si="0"/>
        <v>0</v>
      </c>
      <c r="I72" s="125"/>
    </row>
    <row r="73" spans="1:9" s="126" customFormat="1" ht="15.75" customHeight="1">
      <c r="A73" s="125"/>
      <c r="B73" s="127">
        <v>59</v>
      </c>
      <c r="C73" s="135"/>
      <c r="D73" s="132" t="s">
        <v>220</v>
      </c>
      <c r="E73" s="130">
        <v>184.07</v>
      </c>
      <c r="F73" s="587"/>
      <c r="G73" s="604"/>
      <c r="H73" s="351">
        <f t="shared" si="0"/>
        <v>0</v>
      </c>
      <c r="I73" s="125"/>
    </row>
    <row r="74" spans="1:9" s="126" customFormat="1" ht="15.75" customHeight="1">
      <c r="A74" s="125"/>
      <c r="B74" s="127">
        <v>60</v>
      </c>
      <c r="C74" s="135"/>
      <c r="D74" s="132" t="s">
        <v>221</v>
      </c>
      <c r="E74" s="130">
        <v>184.08</v>
      </c>
      <c r="F74" s="587"/>
      <c r="G74" s="604"/>
      <c r="H74" s="351">
        <f t="shared" si="0"/>
        <v>0</v>
      </c>
      <c r="I74" s="125"/>
    </row>
    <row r="75" spans="1:9" s="126" customFormat="1" ht="15.75" customHeight="1">
      <c r="A75" s="125"/>
      <c r="B75" s="127">
        <v>61</v>
      </c>
      <c r="C75" s="126" t="s">
        <v>222</v>
      </c>
      <c r="D75" s="134"/>
      <c r="E75" s="124">
        <v>185</v>
      </c>
      <c r="F75" s="352"/>
      <c r="G75" s="604"/>
      <c r="H75" s="351">
        <f t="shared" si="0"/>
        <v>0</v>
      </c>
      <c r="I75" s="125"/>
    </row>
    <row r="76" spans="1:12" s="42" customFormat="1" ht="15.75" customHeight="1">
      <c r="A76" s="120"/>
      <c r="B76" s="128">
        <v>62</v>
      </c>
      <c r="C76" s="126" t="s">
        <v>81</v>
      </c>
      <c r="D76" s="134"/>
      <c r="E76" s="129">
        <v>186</v>
      </c>
      <c r="F76" s="351">
        <f>SUM(F77:F79)</f>
        <v>0</v>
      </c>
      <c r="G76" s="351">
        <f>SUM(G77:G79)</f>
        <v>0</v>
      </c>
      <c r="H76" s="351">
        <f aca="true" t="shared" si="2" ref="H76:H172">G76-F76</f>
        <v>0</v>
      </c>
      <c r="I76" s="125"/>
      <c r="J76" s="126"/>
      <c r="K76" s="126"/>
      <c r="L76" s="126"/>
    </row>
    <row r="77" spans="2:12" s="42" customFormat="1" ht="15.75" customHeight="1">
      <c r="B77" s="127">
        <v>63</v>
      </c>
      <c r="C77" s="135"/>
      <c r="D77" s="132" t="s">
        <v>82</v>
      </c>
      <c r="E77" s="130">
        <v>186.01</v>
      </c>
      <c r="F77" s="352"/>
      <c r="G77" s="604"/>
      <c r="H77" s="351">
        <f t="shared" si="2"/>
        <v>0</v>
      </c>
      <c r="I77" s="125"/>
      <c r="J77" s="126"/>
      <c r="K77" s="126"/>
      <c r="L77" s="126"/>
    </row>
    <row r="78" spans="2:12" s="42" customFormat="1" ht="15.75" customHeight="1">
      <c r="B78" s="127">
        <v>64</v>
      </c>
      <c r="C78" s="135"/>
      <c r="D78" s="132" t="s">
        <v>83</v>
      </c>
      <c r="E78" s="130">
        <v>186.02</v>
      </c>
      <c r="F78" s="352"/>
      <c r="G78" s="604"/>
      <c r="H78" s="351">
        <f t="shared" si="2"/>
        <v>0</v>
      </c>
      <c r="I78" s="125"/>
      <c r="J78" s="126"/>
      <c r="K78" s="126"/>
      <c r="L78" s="126"/>
    </row>
    <row r="79" spans="2:12" s="42" customFormat="1" ht="15.75" customHeight="1">
      <c r="B79" s="127">
        <v>65</v>
      </c>
      <c r="C79" s="135"/>
      <c r="D79" s="132" t="s">
        <v>84</v>
      </c>
      <c r="E79" s="130">
        <v>186.03</v>
      </c>
      <c r="F79" s="352"/>
      <c r="G79" s="604"/>
      <c r="H79" s="351">
        <f t="shared" si="2"/>
        <v>0</v>
      </c>
      <c r="I79" s="125"/>
      <c r="J79" s="126"/>
      <c r="K79" s="126"/>
      <c r="L79" s="126"/>
    </row>
    <row r="80" spans="2:12" s="42" customFormat="1" ht="15.75" customHeight="1">
      <c r="B80" s="128">
        <v>66</v>
      </c>
      <c r="C80" s="126" t="s">
        <v>223</v>
      </c>
      <c r="D80" s="134"/>
      <c r="E80" s="124">
        <v>187</v>
      </c>
      <c r="F80" s="352"/>
      <c r="G80" s="604"/>
      <c r="H80" s="351">
        <f t="shared" si="2"/>
        <v>0</v>
      </c>
      <c r="I80" s="125"/>
      <c r="J80" s="126"/>
      <c r="K80" s="126"/>
      <c r="L80" s="126"/>
    </row>
    <row r="81" spans="2:12" s="42" customFormat="1" ht="15.75" customHeight="1">
      <c r="B81" s="127">
        <v>67</v>
      </c>
      <c r="C81" s="126" t="s">
        <v>62</v>
      </c>
      <c r="D81" s="134"/>
      <c r="E81" s="129">
        <v>190</v>
      </c>
      <c r="F81" s="351">
        <f>SUM(F82:F84)</f>
        <v>0</v>
      </c>
      <c r="G81" s="351">
        <f>SUM(G82:G84)</f>
        <v>0</v>
      </c>
      <c r="H81" s="351">
        <f t="shared" si="2"/>
        <v>0</v>
      </c>
      <c r="I81" s="125"/>
      <c r="J81" s="126"/>
      <c r="K81" s="126"/>
      <c r="L81" s="126"/>
    </row>
    <row r="82" spans="2:12" s="42" customFormat="1" ht="15.75" customHeight="1">
      <c r="B82" s="127">
        <v>68</v>
      </c>
      <c r="C82" s="135"/>
      <c r="D82" s="132" t="s">
        <v>85</v>
      </c>
      <c r="E82" s="130">
        <v>190.01</v>
      </c>
      <c r="F82" s="352"/>
      <c r="G82" s="604"/>
      <c r="H82" s="351">
        <f t="shared" si="2"/>
        <v>0</v>
      </c>
      <c r="I82" s="125"/>
      <c r="J82" s="126"/>
      <c r="K82" s="126"/>
      <c r="L82" s="126"/>
    </row>
    <row r="83" spans="2:12" s="42" customFormat="1" ht="15.75" customHeight="1">
      <c r="B83" s="127">
        <v>69</v>
      </c>
      <c r="C83" s="135"/>
      <c r="D83" s="132" t="s">
        <v>86</v>
      </c>
      <c r="E83" s="130">
        <v>190.02</v>
      </c>
      <c r="F83" s="352"/>
      <c r="G83" s="604"/>
      <c r="H83" s="351">
        <f t="shared" si="2"/>
        <v>0</v>
      </c>
      <c r="I83" s="125"/>
      <c r="J83" s="126"/>
      <c r="K83" s="126"/>
      <c r="L83" s="126"/>
    </row>
    <row r="84" spans="2:12" s="42" customFormat="1" ht="15.75" customHeight="1">
      <c r="B84" s="128">
        <v>70</v>
      </c>
      <c r="C84" s="135"/>
      <c r="D84" s="132" t="s">
        <v>87</v>
      </c>
      <c r="E84" s="130">
        <v>190.03</v>
      </c>
      <c r="F84" s="352"/>
      <c r="G84" s="604"/>
      <c r="H84" s="351">
        <f t="shared" si="2"/>
        <v>0</v>
      </c>
      <c r="I84" s="125"/>
      <c r="J84" s="126"/>
      <c r="K84" s="126"/>
      <c r="L84" s="126"/>
    </row>
    <row r="85" spans="2:12" s="42" customFormat="1" ht="15.75" customHeight="1">
      <c r="B85" s="127">
        <v>71</v>
      </c>
      <c r="C85" s="126" t="s">
        <v>66</v>
      </c>
      <c r="D85" s="139"/>
      <c r="E85" s="124">
        <v>201</v>
      </c>
      <c r="F85" s="352"/>
      <c r="G85" s="604"/>
      <c r="H85" s="351">
        <f t="shared" si="2"/>
        <v>0</v>
      </c>
      <c r="I85" s="125"/>
      <c r="J85" s="126"/>
      <c r="K85" s="126"/>
      <c r="L85" s="126"/>
    </row>
    <row r="86" spans="2:12" s="42" customFormat="1" ht="15.75" customHeight="1">
      <c r="B86" s="127">
        <v>72</v>
      </c>
      <c r="C86" s="486" t="s">
        <v>486</v>
      </c>
      <c r="D86" s="139"/>
      <c r="E86" s="124">
        <v>202</v>
      </c>
      <c r="F86" s="352"/>
      <c r="G86" s="604"/>
      <c r="H86" s="351">
        <f>G86-F86</f>
        <v>0</v>
      </c>
      <c r="I86" s="125"/>
      <c r="J86" s="126"/>
      <c r="K86" s="126"/>
      <c r="L86" s="126"/>
    </row>
    <row r="87" spans="2:12" s="42" customFormat="1" ht="15.75" customHeight="1">
      <c r="B87" s="127">
        <v>73</v>
      </c>
      <c r="C87" s="486" t="s">
        <v>487</v>
      </c>
      <c r="D87" s="139"/>
      <c r="E87" s="124">
        <v>203</v>
      </c>
      <c r="F87" s="352"/>
      <c r="G87" s="604"/>
      <c r="H87" s="351">
        <f>G87-F87</f>
        <v>0</v>
      </c>
      <c r="I87" s="125"/>
      <c r="J87" s="126"/>
      <c r="K87" s="126"/>
      <c r="L87" s="126"/>
    </row>
    <row r="88" spans="2:12" s="42" customFormat="1" ht="15.75" customHeight="1">
      <c r="B88" s="128">
        <v>74</v>
      </c>
      <c r="C88" s="126" t="s">
        <v>67</v>
      </c>
      <c r="D88" s="140"/>
      <c r="E88" s="124">
        <v>204</v>
      </c>
      <c r="F88" s="352"/>
      <c r="G88" s="604"/>
      <c r="H88" s="351">
        <f t="shared" si="2"/>
        <v>0</v>
      </c>
      <c r="I88" s="125"/>
      <c r="J88" s="126"/>
      <c r="K88" s="126"/>
      <c r="L88" s="126"/>
    </row>
    <row r="89" spans="2:12" s="42" customFormat="1" ht="15.75" customHeight="1">
      <c r="B89" s="127">
        <v>75</v>
      </c>
      <c r="C89" s="486" t="s">
        <v>488</v>
      </c>
      <c r="D89" s="140"/>
      <c r="E89" s="124">
        <v>205</v>
      </c>
      <c r="F89" s="352"/>
      <c r="G89" s="604"/>
      <c r="H89" s="351">
        <f>G89-F89</f>
        <v>0</v>
      </c>
      <c r="I89" s="125"/>
      <c r="J89" s="126"/>
      <c r="K89" s="126"/>
      <c r="L89" s="126"/>
    </row>
    <row r="90" spans="2:12" s="42" customFormat="1" ht="15.75" customHeight="1">
      <c r="B90" s="127">
        <v>76</v>
      </c>
      <c r="C90" s="486" t="s">
        <v>489</v>
      </c>
      <c r="D90" s="140"/>
      <c r="E90" s="124">
        <v>206</v>
      </c>
      <c r="F90" s="352"/>
      <c r="G90" s="604"/>
      <c r="H90" s="351">
        <f>G90-F90</f>
        <v>0</v>
      </c>
      <c r="I90" s="125"/>
      <c r="J90" s="126"/>
      <c r="K90" s="126"/>
      <c r="L90" s="126"/>
    </row>
    <row r="91" spans="2:12" s="42" customFormat="1" ht="15.75" customHeight="1">
      <c r="B91" s="127">
        <v>77</v>
      </c>
      <c r="C91" s="486" t="s">
        <v>490</v>
      </c>
      <c r="D91" s="140"/>
      <c r="E91" s="124">
        <v>207</v>
      </c>
      <c r="F91" s="352"/>
      <c r="G91" s="604"/>
      <c r="H91" s="351">
        <f>G91-F91</f>
        <v>0</v>
      </c>
      <c r="I91" s="125"/>
      <c r="J91" s="126"/>
      <c r="K91" s="126"/>
      <c r="L91" s="126"/>
    </row>
    <row r="92" spans="2:12" s="42" customFormat="1" ht="15.75" customHeight="1">
      <c r="B92" s="128">
        <v>78</v>
      </c>
      <c r="C92" s="486" t="s">
        <v>491</v>
      </c>
      <c r="D92" s="140"/>
      <c r="E92" s="124">
        <v>209</v>
      </c>
      <c r="F92" s="352"/>
      <c r="G92" s="604"/>
      <c r="H92" s="351">
        <f>G92-F92</f>
        <v>0</v>
      </c>
      <c r="I92" s="125"/>
      <c r="J92" s="126"/>
      <c r="K92" s="126"/>
      <c r="L92" s="126"/>
    </row>
    <row r="93" spans="2:12" s="42" customFormat="1" ht="15.75" customHeight="1">
      <c r="B93" s="127">
        <v>79</v>
      </c>
      <c r="C93" s="486" t="s">
        <v>492</v>
      </c>
      <c r="D93" s="140"/>
      <c r="E93" s="124">
        <v>210</v>
      </c>
      <c r="F93" s="352"/>
      <c r="G93" s="604"/>
      <c r="H93" s="351">
        <f>G93-F93</f>
        <v>0</v>
      </c>
      <c r="I93" s="125"/>
      <c r="J93" s="126"/>
      <c r="K93" s="126"/>
      <c r="L93" s="126"/>
    </row>
    <row r="94" spans="2:12" s="42" customFormat="1" ht="15.75" customHeight="1">
      <c r="B94" s="127">
        <v>80</v>
      </c>
      <c r="C94" s="126" t="s">
        <v>68</v>
      </c>
      <c r="D94" s="141"/>
      <c r="E94" s="124">
        <v>211</v>
      </c>
      <c r="F94" s="352"/>
      <c r="G94" s="604"/>
      <c r="H94" s="351">
        <f t="shared" si="2"/>
        <v>0</v>
      </c>
      <c r="I94" s="125"/>
      <c r="J94" s="126"/>
      <c r="K94" s="126"/>
      <c r="L94" s="126"/>
    </row>
    <row r="95" spans="2:12" s="42" customFormat="1" ht="15.75" customHeight="1">
      <c r="B95" s="127">
        <v>81</v>
      </c>
      <c r="C95" s="486" t="s">
        <v>493</v>
      </c>
      <c r="D95" s="141"/>
      <c r="E95" s="124">
        <v>212</v>
      </c>
      <c r="F95" s="352"/>
      <c r="G95" s="604"/>
      <c r="H95" s="351">
        <f>G95-F95</f>
        <v>0</v>
      </c>
      <c r="I95" s="125"/>
      <c r="J95" s="126"/>
      <c r="K95" s="126"/>
      <c r="L95" s="126"/>
    </row>
    <row r="96" spans="2:12" s="42" customFormat="1" ht="15.75" customHeight="1">
      <c r="B96" s="128">
        <v>82</v>
      </c>
      <c r="C96" s="486" t="s">
        <v>494</v>
      </c>
      <c r="D96" s="141"/>
      <c r="E96" s="124">
        <v>213</v>
      </c>
      <c r="F96" s="352"/>
      <c r="G96" s="604"/>
      <c r="H96" s="351">
        <f>G96-F96</f>
        <v>0</v>
      </c>
      <c r="I96" s="125"/>
      <c r="J96" s="126"/>
      <c r="K96" s="126"/>
      <c r="L96" s="126"/>
    </row>
    <row r="97" spans="2:12" s="42" customFormat="1" ht="15.75" customHeight="1">
      <c r="B97" s="127">
        <v>83</v>
      </c>
      <c r="C97" s="486" t="s">
        <v>495</v>
      </c>
      <c r="D97" s="141"/>
      <c r="E97" s="124">
        <v>214</v>
      </c>
      <c r="F97" s="352"/>
      <c r="G97" s="604"/>
      <c r="H97" s="351">
        <f>G97-F97</f>
        <v>0</v>
      </c>
      <c r="I97" s="125"/>
      <c r="J97" s="126"/>
      <c r="K97" s="126"/>
      <c r="L97" s="126"/>
    </row>
    <row r="98" spans="2:12" s="42" customFormat="1" ht="15.75" customHeight="1">
      <c r="B98" s="127">
        <v>84</v>
      </c>
      <c r="C98" s="126" t="s">
        <v>224</v>
      </c>
      <c r="D98" s="315"/>
      <c r="E98" s="124">
        <v>215</v>
      </c>
      <c r="F98" s="352"/>
      <c r="G98" s="604"/>
      <c r="H98" s="351">
        <f t="shared" si="2"/>
        <v>0</v>
      </c>
      <c r="I98" s="125"/>
      <c r="J98" s="126"/>
      <c r="K98" s="126"/>
      <c r="L98" s="126"/>
    </row>
    <row r="99" spans="2:12" s="42" customFormat="1" ht="15.75" customHeight="1">
      <c r="B99" s="127">
        <v>85</v>
      </c>
      <c r="C99" s="486" t="s">
        <v>496</v>
      </c>
      <c r="D99" s="315"/>
      <c r="E99" s="124">
        <v>216</v>
      </c>
      <c r="F99" s="352"/>
      <c r="G99" s="604"/>
      <c r="H99" s="351">
        <f>G99-F99</f>
        <v>0</v>
      </c>
      <c r="I99" s="125"/>
      <c r="J99" s="126"/>
      <c r="K99" s="126"/>
      <c r="L99" s="126"/>
    </row>
    <row r="100" spans="2:11" s="42" customFormat="1" ht="15.75" customHeight="1">
      <c r="B100" s="128">
        <v>86</v>
      </c>
      <c r="C100" s="126" t="s">
        <v>225</v>
      </c>
      <c r="D100" s="140"/>
      <c r="E100" s="124">
        <v>218</v>
      </c>
      <c r="F100" s="352"/>
      <c r="G100" s="604"/>
      <c r="H100" s="351">
        <f t="shared" si="2"/>
        <v>0</v>
      </c>
      <c r="J100" s="126"/>
      <c r="K100" s="126"/>
    </row>
    <row r="101" spans="2:11" s="42" customFormat="1" ht="15.75" customHeight="1">
      <c r="B101" s="127">
        <v>87</v>
      </c>
      <c r="C101" s="486" t="s">
        <v>497</v>
      </c>
      <c r="D101" s="140"/>
      <c r="E101" s="124">
        <v>221</v>
      </c>
      <c r="F101" s="352"/>
      <c r="G101" s="604"/>
      <c r="H101" s="351">
        <f>G101-F101</f>
        <v>0</v>
      </c>
      <c r="J101" s="126"/>
      <c r="K101" s="126"/>
    </row>
    <row r="102" spans="2:11" s="42" customFormat="1" ht="15.75" customHeight="1">
      <c r="B102" s="127">
        <v>88</v>
      </c>
      <c r="C102" s="486" t="s">
        <v>498</v>
      </c>
      <c r="D102" s="140"/>
      <c r="E102" s="124">
        <v>222</v>
      </c>
      <c r="F102" s="352"/>
      <c r="G102" s="604"/>
      <c r="H102" s="351">
        <f>G102-F102</f>
        <v>0</v>
      </c>
      <c r="J102" s="126"/>
      <c r="K102" s="126"/>
    </row>
    <row r="103" spans="2:11" s="42" customFormat="1" ht="15.75" customHeight="1">
      <c r="B103" s="127">
        <v>89</v>
      </c>
      <c r="C103" s="486" t="s">
        <v>499</v>
      </c>
      <c r="D103" s="140"/>
      <c r="E103" s="124">
        <v>223</v>
      </c>
      <c r="F103" s="352"/>
      <c r="G103" s="604"/>
      <c r="H103" s="351">
        <f>G103-F103</f>
        <v>0</v>
      </c>
      <c r="J103" s="126"/>
      <c r="K103" s="126"/>
    </row>
    <row r="104" spans="2:11" s="42" customFormat="1" ht="15.75" customHeight="1">
      <c r="B104" s="128">
        <v>90</v>
      </c>
      <c r="C104" s="126" t="s">
        <v>55</v>
      </c>
      <c r="D104" s="142"/>
      <c r="E104" s="124">
        <v>224</v>
      </c>
      <c r="F104" s="352"/>
      <c r="G104" s="604"/>
      <c r="H104" s="351">
        <f t="shared" si="2"/>
        <v>0</v>
      </c>
      <c r="J104" s="126"/>
      <c r="K104" s="126"/>
    </row>
    <row r="105" spans="2:11" s="42" customFormat="1" ht="15.75" customHeight="1">
      <c r="B105" s="127">
        <v>91</v>
      </c>
      <c r="C105" s="126" t="s">
        <v>43</v>
      </c>
      <c r="D105" s="134"/>
      <c r="E105" s="124">
        <v>231</v>
      </c>
      <c r="F105" s="352"/>
      <c r="G105" s="604"/>
      <c r="H105" s="351">
        <f t="shared" si="2"/>
        <v>0</v>
      </c>
      <c r="J105" s="126"/>
      <c r="K105" s="126"/>
    </row>
    <row r="106" spans="2:11" s="42" customFormat="1" ht="15.75" customHeight="1">
      <c r="B106" s="127">
        <v>92</v>
      </c>
      <c r="C106" s="126" t="s">
        <v>44</v>
      </c>
      <c r="D106" s="134"/>
      <c r="E106" s="124">
        <v>232</v>
      </c>
      <c r="F106" s="352"/>
      <c r="G106" s="604"/>
      <c r="H106" s="351">
        <f t="shared" si="2"/>
        <v>0</v>
      </c>
      <c r="J106" s="126"/>
      <c r="K106" s="126"/>
    </row>
    <row r="107" spans="2:10" s="42" customFormat="1" ht="15.75" customHeight="1">
      <c r="B107" s="127">
        <v>93</v>
      </c>
      <c r="C107" s="493" t="s">
        <v>396</v>
      </c>
      <c r="D107" s="134"/>
      <c r="E107" s="124">
        <v>233</v>
      </c>
      <c r="F107" s="352"/>
      <c r="G107" s="604"/>
      <c r="H107" s="351">
        <f t="shared" si="2"/>
        <v>0</v>
      </c>
      <c r="J107" s="126"/>
    </row>
    <row r="108" spans="2:10" s="42" customFormat="1" ht="15.75" customHeight="1">
      <c r="B108" s="128">
        <v>94</v>
      </c>
      <c r="C108" s="280" t="s">
        <v>444</v>
      </c>
      <c r="D108" s="134"/>
      <c r="E108" s="124">
        <v>234</v>
      </c>
      <c r="F108" s="407">
        <f>'Reserve Capital Acct (INPUT)'!H26</f>
        <v>0</v>
      </c>
      <c r="G108" s="407">
        <f>'Reserve Capital Acct (INPUT)'!J29</f>
        <v>0</v>
      </c>
      <c r="H108" s="351">
        <f t="shared" si="2"/>
        <v>0</v>
      </c>
      <c r="J108" s="42" t="s">
        <v>435</v>
      </c>
    </row>
    <row r="109" spans="2:10" s="42" customFormat="1" ht="15.75" customHeight="1">
      <c r="B109" s="127">
        <v>95</v>
      </c>
      <c r="C109" s="126" t="s">
        <v>45</v>
      </c>
      <c r="D109" s="134"/>
      <c r="E109" s="124">
        <v>235</v>
      </c>
      <c r="F109" s="352"/>
      <c r="G109" s="352"/>
      <c r="H109" s="351">
        <f t="shared" si="2"/>
        <v>0</v>
      </c>
      <c r="J109" s="126"/>
    </row>
    <row r="110" spans="2:8" s="42" customFormat="1" ht="15.75" customHeight="1">
      <c r="B110" s="127">
        <v>96</v>
      </c>
      <c r="C110" s="126" t="s">
        <v>46</v>
      </c>
      <c r="D110" s="134"/>
      <c r="E110" s="129">
        <v>236</v>
      </c>
      <c r="F110" s="351">
        <f>SUM(F111:F114)</f>
        <v>0</v>
      </c>
      <c r="G110" s="351">
        <f>SUM(G111:G114)</f>
        <v>0</v>
      </c>
      <c r="H110" s="351">
        <f t="shared" si="2"/>
        <v>0</v>
      </c>
    </row>
    <row r="111" spans="2:8" s="42" customFormat="1" ht="15.75" customHeight="1">
      <c r="B111" s="127">
        <v>97</v>
      </c>
      <c r="C111" s="135"/>
      <c r="D111" s="132" t="s">
        <v>47</v>
      </c>
      <c r="E111" s="130">
        <v>236.01</v>
      </c>
      <c r="F111" s="352"/>
      <c r="G111" s="604"/>
      <c r="H111" s="351">
        <f t="shared" si="2"/>
        <v>0</v>
      </c>
    </row>
    <row r="112" spans="2:8" s="42" customFormat="1" ht="15.75" customHeight="1">
      <c r="B112" s="128">
        <v>98</v>
      </c>
      <c r="C112" s="135"/>
      <c r="D112" s="132" t="s">
        <v>48</v>
      </c>
      <c r="E112" s="130">
        <v>236.02</v>
      </c>
      <c r="F112" s="352"/>
      <c r="G112" s="604"/>
      <c r="H112" s="351">
        <f t="shared" si="2"/>
        <v>0</v>
      </c>
    </row>
    <row r="113" spans="2:8" s="42" customFormat="1" ht="15.75" customHeight="1">
      <c r="B113" s="127">
        <v>99</v>
      </c>
      <c r="C113" s="135"/>
      <c r="D113" s="132" t="s">
        <v>49</v>
      </c>
      <c r="E113" s="130">
        <v>236.03</v>
      </c>
      <c r="F113" s="352"/>
      <c r="G113" s="604"/>
      <c r="H113" s="351">
        <f t="shared" si="2"/>
        <v>0</v>
      </c>
    </row>
    <row r="114" spans="2:8" s="42" customFormat="1" ht="15.75" customHeight="1">
      <c r="B114" s="127">
        <v>100</v>
      </c>
      <c r="C114" s="135"/>
      <c r="D114" s="132" t="s">
        <v>50</v>
      </c>
      <c r="E114" s="130">
        <v>236.04</v>
      </c>
      <c r="F114" s="352"/>
      <c r="G114" s="604"/>
      <c r="H114" s="351">
        <f t="shared" si="2"/>
        <v>0</v>
      </c>
    </row>
    <row r="115" spans="2:8" s="42" customFormat="1" ht="15.75" customHeight="1">
      <c r="B115" s="127">
        <v>101</v>
      </c>
      <c r="C115" s="126" t="s">
        <v>51</v>
      </c>
      <c r="D115" s="134"/>
      <c r="E115" s="129">
        <v>237</v>
      </c>
      <c r="F115" s="351">
        <f>SUM(F116:F117)</f>
        <v>0</v>
      </c>
      <c r="G115" s="351">
        <f>SUM(G116:G117)</f>
        <v>0</v>
      </c>
      <c r="H115" s="351">
        <f t="shared" si="2"/>
        <v>0</v>
      </c>
    </row>
    <row r="116" spans="2:8" s="42" customFormat="1" ht="15.75" customHeight="1">
      <c r="B116" s="128">
        <v>102</v>
      </c>
      <c r="C116" s="135"/>
      <c r="D116" s="132" t="s">
        <v>52</v>
      </c>
      <c r="E116" s="130">
        <v>237.01</v>
      </c>
      <c r="F116" s="352"/>
      <c r="G116" s="604"/>
      <c r="H116" s="351">
        <f t="shared" si="2"/>
        <v>0</v>
      </c>
    </row>
    <row r="117" spans="2:8" s="42" customFormat="1" ht="15.75" customHeight="1">
      <c r="B117" s="127">
        <v>103</v>
      </c>
      <c r="C117" s="135"/>
      <c r="D117" s="132" t="s">
        <v>53</v>
      </c>
      <c r="E117" s="130">
        <v>237.02</v>
      </c>
      <c r="F117" s="352"/>
      <c r="G117" s="604"/>
      <c r="H117" s="351">
        <f t="shared" si="2"/>
        <v>0</v>
      </c>
    </row>
    <row r="118" spans="2:8" s="42" customFormat="1" ht="15.75" customHeight="1">
      <c r="B118" s="127">
        <v>104</v>
      </c>
      <c r="C118" s="486" t="s">
        <v>500</v>
      </c>
      <c r="D118" s="132"/>
      <c r="E118" s="124">
        <v>238</v>
      </c>
      <c r="F118" s="587"/>
      <c r="G118" s="604"/>
      <c r="H118" s="351">
        <f>G118-F118</f>
        <v>0</v>
      </c>
    </row>
    <row r="119" spans="2:8" s="42" customFormat="1" ht="15.75" customHeight="1">
      <c r="B119" s="127">
        <v>105</v>
      </c>
      <c r="C119" s="486" t="s">
        <v>501</v>
      </c>
      <c r="D119" s="132"/>
      <c r="E119" s="124">
        <v>239</v>
      </c>
      <c r="F119" s="352"/>
      <c r="G119" s="604"/>
      <c r="H119" s="351">
        <f>G119-F119</f>
        <v>0</v>
      </c>
    </row>
    <row r="120" spans="2:8" s="42" customFormat="1" ht="15.75" customHeight="1">
      <c r="B120" s="128">
        <v>106</v>
      </c>
      <c r="C120" s="486" t="s">
        <v>502</v>
      </c>
      <c r="D120" s="132"/>
      <c r="E120" s="124">
        <v>240</v>
      </c>
      <c r="F120" s="352"/>
      <c r="G120" s="604"/>
      <c r="H120" s="351">
        <f>G120-F120</f>
        <v>0</v>
      </c>
    </row>
    <row r="121" spans="2:8" s="42" customFormat="1" ht="15.75" customHeight="1">
      <c r="B121" s="127">
        <v>107</v>
      </c>
      <c r="C121" s="126" t="s">
        <v>54</v>
      </c>
      <c r="D121" s="134"/>
      <c r="E121" s="124">
        <v>241</v>
      </c>
      <c r="F121" s="352"/>
      <c r="G121" s="604"/>
      <c r="H121" s="351">
        <f t="shared" si="2"/>
        <v>0</v>
      </c>
    </row>
    <row r="122" spans="2:8" s="42" customFormat="1" ht="15.75" customHeight="1">
      <c r="B122" s="127">
        <v>108</v>
      </c>
      <c r="C122" s="486" t="s">
        <v>503</v>
      </c>
      <c r="D122" s="134"/>
      <c r="E122" s="124">
        <v>251</v>
      </c>
      <c r="F122" s="352"/>
      <c r="G122" s="604"/>
      <c r="H122" s="351">
        <f>G122-F122</f>
        <v>0</v>
      </c>
    </row>
    <row r="123" spans="2:8" s="42" customFormat="1" ht="15.75" customHeight="1">
      <c r="B123" s="127">
        <v>109</v>
      </c>
      <c r="C123" s="126" t="s">
        <v>56</v>
      </c>
      <c r="D123" s="134"/>
      <c r="E123" s="124">
        <v>252</v>
      </c>
      <c r="F123" s="352"/>
      <c r="G123" s="604"/>
      <c r="H123" s="351">
        <f t="shared" si="2"/>
        <v>0</v>
      </c>
    </row>
    <row r="124" spans="2:8" s="42" customFormat="1" ht="15.75" customHeight="1">
      <c r="B124" s="128">
        <v>110</v>
      </c>
      <c r="C124" s="126" t="s">
        <v>57</v>
      </c>
      <c r="D124" s="134"/>
      <c r="E124" s="129">
        <v>253</v>
      </c>
      <c r="F124" s="351">
        <f>SUM(F125:F126)</f>
        <v>0</v>
      </c>
      <c r="G124" s="351">
        <f>SUM(G125:G126)</f>
        <v>0</v>
      </c>
      <c r="H124" s="351">
        <f t="shared" si="2"/>
        <v>0</v>
      </c>
    </row>
    <row r="125" spans="2:8" s="42" customFormat="1" ht="15.75" customHeight="1">
      <c r="B125" s="127">
        <v>111</v>
      </c>
      <c r="C125" s="135"/>
      <c r="D125" s="132" t="s">
        <v>58</v>
      </c>
      <c r="E125" s="130">
        <v>253.01</v>
      </c>
      <c r="F125" s="352"/>
      <c r="G125" s="604"/>
      <c r="H125" s="351">
        <f t="shared" si="2"/>
        <v>0</v>
      </c>
    </row>
    <row r="126" spans="2:8" s="42" customFormat="1" ht="15.75" customHeight="1">
      <c r="B126" s="127">
        <v>112</v>
      </c>
      <c r="C126" s="135"/>
      <c r="D126" s="132" t="s">
        <v>59</v>
      </c>
      <c r="E126" s="130">
        <v>253.02</v>
      </c>
      <c r="F126" s="352"/>
      <c r="G126" s="604"/>
      <c r="H126" s="351">
        <f t="shared" si="2"/>
        <v>0</v>
      </c>
    </row>
    <row r="127" spans="2:8" s="42" customFormat="1" ht="15.75" customHeight="1">
      <c r="B127" s="127">
        <v>113</v>
      </c>
      <c r="C127" s="126" t="s">
        <v>60</v>
      </c>
      <c r="D127" s="134"/>
      <c r="E127" s="129">
        <v>255</v>
      </c>
      <c r="F127" s="351">
        <f>SUM(F128:F129)</f>
        <v>0</v>
      </c>
      <c r="G127" s="351">
        <f>SUM(G128:G129)</f>
        <v>0</v>
      </c>
      <c r="H127" s="351">
        <f t="shared" si="2"/>
        <v>0</v>
      </c>
    </row>
    <row r="128" spans="2:8" s="42" customFormat="1" ht="15.75" customHeight="1">
      <c r="B128" s="128">
        <v>114</v>
      </c>
      <c r="C128" s="135"/>
      <c r="D128" s="132" t="s">
        <v>239</v>
      </c>
      <c r="E128" s="130">
        <v>255.01</v>
      </c>
      <c r="F128" s="352"/>
      <c r="G128" s="604"/>
      <c r="H128" s="351">
        <f t="shared" si="2"/>
        <v>0</v>
      </c>
    </row>
    <row r="129" spans="2:8" s="42" customFormat="1" ht="15.75" customHeight="1">
      <c r="B129" s="127">
        <v>115</v>
      </c>
      <c r="C129" s="135"/>
      <c r="D129" s="132" t="s">
        <v>240</v>
      </c>
      <c r="E129" s="130">
        <v>255.02</v>
      </c>
      <c r="F129" s="352"/>
      <c r="G129" s="604"/>
      <c r="H129" s="351">
        <f t="shared" si="2"/>
        <v>0</v>
      </c>
    </row>
    <row r="130" spans="2:8" s="42" customFormat="1" ht="15.75" customHeight="1">
      <c r="B130" s="127">
        <v>116</v>
      </c>
      <c r="C130" s="486" t="s">
        <v>504</v>
      </c>
      <c r="D130" s="132"/>
      <c r="E130" s="124">
        <v>261</v>
      </c>
      <c r="F130" s="352"/>
      <c r="G130" s="604"/>
      <c r="H130" s="351">
        <f>G130-F130</f>
        <v>0</v>
      </c>
    </row>
    <row r="131" spans="2:8" s="42" customFormat="1" ht="15.75" customHeight="1">
      <c r="B131" s="127">
        <v>117</v>
      </c>
      <c r="C131" s="486" t="s">
        <v>505</v>
      </c>
      <c r="D131" s="132"/>
      <c r="E131" s="124">
        <v>262</v>
      </c>
      <c r="F131" s="352"/>
      <c r="G131" s="604"/>
      <c r="H131" s="351">
        <f>G131-F131</f>
        <v>0</v>
      </c>
    </row>
    <row r="132" spans="2:8" s="42" customFormat="1" ht="15.75" customHeight="1">
      <c r="B132" s="128">
        <v>118</v>
      </c>
      <c r="C132" s="486" t="s">
        <v>506</v>
      </c>
      <c r="D132" s="132"/>
      <c r="E132" s="124">
        <v>263</v>
      </c>
      <c r="F132" s="352"/>
      <c r="G132" s="604"/>
      <c r="H132" s="351">
        <f>G132-F132</f>
        <v>0</v>
      </c>
    </row>
    <row r="133" spans="2:8" s="42" customFormat="1" ht="15.75" customHeight="1">
      <c r="B133" s="127">
        <v>119</v>
      </c>
      <c r="C133" s="126" t="s">
        <v>61</v>
      </c>
      <c r="D133" s="142"/>
      <c r="E133" s="124">
        <v>265</v>
      </c>
      <c r="F133" s="352"/>
      <c r="G133" s="604"/>
      <c r="H133" s="351">
        <f t="shared" si="2"/>
        <v>0</v>
      </c>
    </row>
    <row r="134" spans="2:10" s="42" customFormat="1" ht="15.75" customHeight="1">
      <c r="B134" s="127">
        <v>120</v>
      </c>
      <c r="C134" s="143" t="s">
        <v>445</v>
      </c>
      <c r="D134" s="144"/>
      <c r="E134" s="124">
        <v>271</v>
      </c>
      <c r="F134" s="419">
        <f>'Contribution in Aid (INPUT)'!D70</f>
        <v>0</v>
      </c>
      <c r="G134" s="407">
        <f>'Contribution in Aid (INPUT)'!G70</f>
        <v>0</v>
      </c>
      <c r="H134" s="351">
        <f t="shared" si="2"/>
        <v>0</v>
      </c>
      <c r="J134" s="42" t="s">
        <v>376</v>
      </c>
    </row>
    <row r="135" spans="2:10" s="42" customFormat="1" ht="15.75" customHeight="1">
      <c r="B135" s="127">
        <v>121</v>
      </c>
      <c r="C135" s="143" t="s">
        <v>227</v>
      </c>
      <c r="D135" s="134"/>
      <c r="E135" s="124">
        <v>272</v>
      </c>
      <c r="F135" s="407">
        <f>'Contribution in Aid (INPUT)'!J70</f>
        <v>0</v>
      </c>
      <c r="G135" s="407">
        <f>'Contribution in Aid (INPUT)'!K70</f>
        <v>0</v>
      </c>
      <c r="H135" s="351">
        <f t="shared" si="2"/>
        <v>0</v>
      </c>
      <c r="J135" s="42" t="s">
        <v>376</v>
      </c>
    </row>
    <row r="136" spans="2:8" s="42" customFormat="1" ht="15.75" customHeight="1">
      <c r="B136" s="128">
        <v>122</v>
      </c>
      <c r="C136" s="143" t="s">
        <v>63</v>
      </c>
      <c r="D136" s="144"/>
      <c r="E136" s="124">
        <v>281</v>
      </c>
      <c r="F136" s="352"/>
      <c r="G136" s="604"/>
      <c r="H136" s="351">
        <f t="shared" si="2"/>
        <v>0</v>
      </c>
    </row>
    <row r="137" spans="2:8" s="42" customFormat="1" ht="15.75" customHeight="1">
      <c r="B137" s="127">
        <v>123</v>
      </c>
      <c r="C137" s="143" t="s">
        <v>64</v>
      </c>
      <c r="D137" s="144"/>
      <c r="E137" s="124">
        <v>282</v>
      </c>
      <c r="F137" s="352"/>
      <c r="G137" s="604"/>
      <c r="H137" s="351">
        <f t="shared" si="2"/>
        <v>0</v>
      </c>
    </row>
    <row r="138" spans="2:8" s="42" customFormat="1" ht="15.75" customHeight="1">
      <c r="B138" s="127">
        <v>124</v>
      </c>
      <c r="C138" s="143" t="s">
        <v>65</v>
      </c>
      <c r="D138" s="144"/>
      <c r="E138" s="124">
        <v>283</v>
      </c>
      <c r="F138" s="352"/>
      <c r="G138" s="604"/>
      <c r="H138" s="351">
        <f t="shared" si="2"/>
        <v>0</v>
      </c>
    </row>
    <row r="139" spans="2:8" s="42" customFormat="1" ht="15.75" customHeight="1">
      <c r="B139" s="127">
        <v>125</v>
      </c>
      <c r="C139" s="601" t="s">
        <v>293</v>
      </c>
      <c r="D139" s="144"/>
      <c r="E139" s="293">
        <v>351</v>
      </c>
      <c r="F139" s="352"/>
      <c r="G139" s="604"/>
      <c r="H139" s="351">
        <f t="shared" si="2"/>
        <v>0</v>
      </c>
    </row>
    <row r="140" spans="2:8" s="42" customFormat="1" ht="15.75" customHeight="1">
      <c r="B140" s="128">
        <v>126</v>
      </c>
      <c r="C140" s="601" t="s">
        <v>294</v>
      </c>
      <c r="D140" s="144"/>
      <c r="E140" s="293">
        <v>352</v>
      </c>
      <c r="F140" s="352"/>
      <c r="G140" s="604"/>
      <c r="H140" s="351">
        <f t="shared" si="2"/>
        <v>0</v>
      </c>
    </row>
    <row r="141" spans="2:10" s="42" customFormat="1" ht="15.75" customHeight="1">
      <c r="B141" s="127">
        <v>127</v>
      </c>
      <c r="C141" s="601" t="s">
        <v>446</v>
      </c>
      <c r="D141" s="144"/>
      <c r="E141" s="293">
        <v>353</v>
      </c>
      <c r="F141" s="419">
        <f>'Assets and Depreciation (INPUT)'!D32+'Assets and Depreciation (INPUT)'!D33</f>
        <v>0</v>
      </c>
      <c r="G141" s="419">
        <f>'Assets and Depreciation (INPUT)'!G32+'Assets and Depreciation (INPUT)'!G33</f>
        <v>0</v>
      </c>
      <c r="H141" s="351">
        <f t="shared" si="2"/>
        <v>0</v>
      </c>
      <c r="J141" s="42" t="s">
        <v>375</v>
      </c>
    </row>
    <row r="142" spans="2:10" s="42" customFormat="1" ht="15.75" customHeight="1">
      <c r="B142" s="127">
        <v>128</v>
      </c>
      <c r="C142" s="126" t="s">
        <v>447</v>
      </c>
      <c r="D142" s="134"/>
      <c r="E142" s="124">
        <v>403</v>
      </c>
      <c r="F142" s="352"/>
      <c r="G142" s="419">
        <f>'Assets and Depreciation (INPUT)'!I64</f>
        <v>0</v>
      </c>
      <c r="H142" s="351">
        <f t="shared" si="2"/>
        <v>0</v>
      </c>
      <c r="J142" s="42" t="s">
        <v>375</v>
      </c>
    </row>
    <row r="143" spans="2:10" s="42" customFormat="1" ht="15.75" customHeight="1">
      <c r="B143" s="127">
        <v>129</v>
      </c>
      <c r="C143" s="126" t="s">
        <v>618</v>
      </c>
      <c r="D143" s="134"/>
      <c r="E143" s="124" t="s">
        <v>619</v>
      </c>
      <c r="F143" s="615"/>
      <c r="G143" s="617">
        <f>'Contribution in Aid (INPUT)'!J70</f>
        <v>0</v>
      </c>
      <c r="H143" s="351">
        <f t="shared" si="2"/>
        <v>0</v>
      </c>
      <c r="J143" s="42" t="s">
        <v>375</v>
      </c>
    </row>
    <row r="144" spans="2:8" s="42" customFormat="1" ht="15.75" customHeight="1">
      <c r="B144" s="128">
        <v>130</v>
      </c>
      <c r="C144" s="126" t="s">
        <v>620</v>
      </c>
      <c r="D144" s="134"/>
      <c r="E144" s="124">
        <v>406</v>
      </c>
      <c r="F144" s="352"/>
      <c r="G144" s="615"/>
      <c r="H144" s="351">
        <f t="shared" si="2"/>
        <v>0</v>
      </c>
    </row>
    <row r="145" spans="2:8" s="42" customFormat="1" ht="15.75" customHeight="1">
      <c r="B145" s="127">
        <v>131</v>
      </c>
      <c r="C145" s="126" t="s">
        <v>231</v>
      </c>
      <c r="D145" s="134"/>
      <c r="E145" s="129">
        <v>407</v>
      </c>
      <c r="F145" s="351">
        <f>SUM(F146:F150)</f>
        <v>0</v>
      </c>
      <c r="G145" s="351">
        <f>SUM(G146:G150)</f>
        <v>0</v>
      </c>
      <c r="H145" s="351">
        <f t="shared" si="2"/>
        <v>0</v>
      </c>
    </row>
    <row r="146" spans="2:8" s="42" customFormat="1" ht="15.75" customHeight="1">
      <c r="B146" s="127">
        <v>132</v>
      </c>
      <c r="C146" s="135"/>
      <c r="D146" s="132" t="s">
        <v>241</v>
      </c>
      <c r="E146" s="130">
        <v>407.01</v>
      </c>
      <c r="F146" s="352"/>
      <c r="G146" s="604"/>
      <c r="H146" s="351">
        <f t="shared" si="2"/>
        <v>0</v>
      </c>
    </row>
    <row r="147" spans="2:8" s="42" customFormat="1" ht="15.75" customHeight="1">
      <c r="B147" s="127">
        <v>133</v>
      </c>
      <c r="C147" s="135"/>
      <c r="D147" s="132" t="s">
        <v>242</v>
      </c>
      <c r="E147" s="130">
        <v>407.02</v>
      </c>
      <c r="F147" s="352"/>
      <c r="G147" s="604"/>
      <c r="H147" s="351">
        <f t="shared" si="2"/>
        <v>0</v>
      </c>
    </row>
    <row r="148" spans="2:8" s="42" customFormat="1" ht="15.75" customHeight="1">
      <c r="B148" s="128">
        <v>134</v>
      </c>
      <c r="C148" s="135"/>
      <c r="D148" s="132" t="s">
        <v>243</v>
      </c>
      <c r="E148" s="130">
        <v>407.03</v>
      </c>
      <c r="F148" s="587"/>
      <c r="G148" s="604"/>
      <c r="H148" s="351">
        <f t="shared" si="2"/>
        <v>0</v>
      </c>
    </row>
    <row r="149" spans="2:8" s="42" customFormat="1" ht="15.75" customHeight="1">
      <c r="B149" s="127">
        <v>135</v>
      </c>
      <c r="C149" s="135"/>
      <c r="D149" s="132" t="s">
        <v>244</v>
      </c>
      <c r="E149" s="130">
        <v>407.04</v>
      </c>
      <c r="F149" s="587"/>
      <c r="G149" s="604"/>
      <c r="H149" s="351">
        <f t="shared" si="2"/>
        <v>0</v>
      </c>
    </row>
    <row r="150" spans="2:8" s="42" customFormat="1" ht="15.75" customHeight="1">
      <c r="B150" s="127">
        <v>136</v>
      </c>
      <c r="C150" s="135"/>
      <c r="D150" s="132" t="s">
        <v>245</v>
      </c>
      <c r="E150" s="130">
        <v>407.05</v>
      </c>
      <c r="F150" s="587"/>
      <c r="G150" s="604"/>
      <c r="H150" s="351">
        <f t="shared" si="2"/>
        <v>0</v>
      </c>
    </row>
    <row r="151" spans="2:8" s="42" customFormat="1" ht="15.75" customHeight="1">
      <c r="B151" s="127">
        <v>137</v>
      </c>
      <c r="C151" s="126" t="s">
        <v>232</v>
      </c>
      <c r="D151" s="134"/>
      <c r="E151" s="129">
        <v>408</v>
      </c>
      <c r="F151" s="351">
        <f>SUM(F152:F155)</f>
        <v>0</v>
      </c>
      <c r="G151" s="351">
        <f>SUM(G152:G155)</f>
        <v>0</v>
      </c>
      <c r="H151" s="351">
        <f t="shared" si="2"/>
        <v>0</v>
      </c>
    </row>
    <row r="152" spans="2:8" s="42" customFormat="1" ht="15.75" customHeight="1">
      <c r="B152" s="128">
        <v>138</v>
      </c>
      <c r="C152" s="285"/>
      <c r="D152" s="132" t="s">
        <v>88</v>
      </c>
      <c r="E152" s="130">
        <v>408.01</v>
      </c>
      <c r="F152" s="352"/>
      <c r="G152" s="604"/>
      <c r="H152" s="351">
        <f t="shared" si="2"/>
        <v>0</v>
      </c>
    </row>
    <row r="153" spans="2:8" s="42" customFormat="1" ht="15.75" customHeight="1">
      <c r="B153" s="127">
        <v>139</v>
      </c>
      <c r="C153" s="285"/>
      <c r="D153" s="132" t="s">
        <v>11</v>
      </c>
      <c r="E153" s="130">
        <v>408.02</v>
      </c>
      <c r="F153" s="352"/>
      <c r="G153" s="604"/>
      <c r="H153" s="351">
        <f t="shared" si="2"/>
        <v>0</v>
      </c>
    </row>
    <row r="154" spans="2:8" s="42" customFormat="1" ht="15.75" customHeight="1">
      <c r="B154" s="127">
        <v>140</v>
      </c>
      <c r="C154" s="285"/>
      <c r="D154" s="132" t="s">
        <v>10</v>
      </c>
      <c r="E154" s="130">
        <v>408.03</v>
      </c>
      <c r="F154" s="587"/>
      <c r="G154" s="604"/>
      <c r="H154" s="351">
        <f t="shared" si="2"/>
        <v>0</v>
      </c>
    </row>
    <row r="155" spans="2:8" s="42" customFormat="1" ht="15.75" customHeight="1">
      <c r="B155" s="127">
        <v>141</v>
      </c>
      <c r="C155" s="285"/>
      <c r="D155" s="132" t="s">
        <v>12</v>
      </c>
      <c r="E155" s="130">
        <v>408.04</v>
      </c>
      <c r="F155" s="587"/>
      <c r="G155" s="604"/>
      <c r="H155" s="351">
        <f t="shared" si="2"/>
        <v>0</v>
      </c>
    </row>
    <row r="156" spans="2:8" s="42" customFormat="1" ht="15.75" customHeight="1">
      <c r="B156" s="128">
        <v>142</v>
      </c>
      <c r="C156" s="126" t="s">
        <v>233</v>
      </c>
      <c r="D156" s="134"/>
      <c r="E156" s="129">
        <v>409</v>
      </c>
      <c r="F156" s="351">
        <f>SUM(F157:F159)</f>
        <v>0</v>
      </c>
      <c r="G156" s="351">
        <f>SUM(G157:G159)</f>
        <v>0</v>
      </c>
      <c r="H156" s="351">
        <f t="shared" si="2"/>
        <v>0</v>
      </c>
    </row>
    <row r="157" spans="2:8" s="42" customFormat="1" ht="15.75" customHeight="1">
      <c r="B157" s="127">
        <v>143</v>
      </c>
      <c r="C157" s="285"/>
      <c r="D157" s="132" t="s">
        <v>89</v>
      </c>
      <c r="E157" s="130">
        <v>409.01</v>
      </c>
      <c r="F157" s="352"/>
      <c r="G157" s="604"/>
      <c r="H157" s="351">
        <f t="shared" si="2"/>
        <v>0</v>
      </c>
    </row>
    <row r="158" spans="2:8" s="42" customFormat="1" ht="15.75" customHeight="1">
      <c r="B158" s="127">
        <v>144</v>
      </c>
      <c r="C158" s="285"/>
      <c r="D158" s="132" t="s">
        <v>90</v>
      </c>
      <c r="E158" s="130">
        <v>409.02</v>
      </c>
      <c r="F158" s="352"/>
      <c r="G158" s="604"/>
      <c r="H158" s="351">
        <f t="shared" si="2"/>
        <v>0</v>
      </c>
    </row>
    <row r="159" spans="2:8" s="42" customFormat="1" ht="15.75" customHeight="1">
      <c r="B159" s="127">
        <v>145</v>
      </c>
      <c r="C159" s="285"/>
      <c r="D159" s="132" t="s">
        <v>91</v>
      </c>
      <c r="E159" s="130">
        <v>409.03</v>
      </c>
      <c r="F159" s="352"/>
      <c r="G159" s="604"/>
      <c r="H159" s="351">
        <f t="shared" si="2"/>
        <v>0</v>
      </c>
    </row>
    <row r="160" spans="2:8" s="42" customFormat="1" ht="15.75" customHeight="1">
      <c r="B160" s="128">
        <v>146</v>
      </c>
      <c r="C160" s="126" t="s">
        <v>234</v>
      </c>
      <c r="D160" s="134"/>
      <c r="E160" s="129">
        <v>410</v>
      </c>
      <c r="F160" s="351">
        <f>SUM(F161:F163)</f>
        <v>0</v>
      </c>
      <c r="G160" s="351">
        <f>SUM(G161:G163)</f>
        <v>0</v>
      </c>
      <c r="H160" s="351">
        <f t="shared" si="2"/>
        <v>0</v>
      </c>
    </row>
    <row r="161" spans="2:8" s="42" customFormat="1" ht="15.75" customHeight="1">
      <c r="B161" s="127">
        <v>147</v>
      </c>
      <c r="C161" s="285"/>
      <c r="D161" s="132" t="s">
        <v>92</v>
      </c>
      <c r="E161" s="130">
        <v>410.01</v>
      </c>
      <c r="F161" s="352"/>
      <c r="G161" s="604"/>
      <c r="H161" s="351">
        <f t="shared" si="2"/>
        <v>0</v>
      </c>
    </row>
    <row r="162" spans="2:8" s="42" customFormat="1" ht="15.75" customHeight="1">
      <c r="B162" s="127">
        <v>148</v>
      </c>
      <c r="C162" s="285"/>
      <c r="D162" s="132" t="s">
        <v>93</v>
      </c>
      <c r="E162" s="130">
        <v>410.02</v>
      </c>
      <c r="F162" s="352"/>
      <c r="G162" s="604"/>
      <c r="H162" s="351">
        <f t="shared" si="2"/>
        <v>0</v>
      </c>
    </row>
    <row r="163" spans="2:8" s="42" customFormat="1" ht="15.75" customHeight="1">
      <c r="B163" s="127">
        <v>149</v>
      </c>
      <c r="C163" s="285"/>
      <c r="D163" s="132" t="s">
        <v>94</v>
      </c>
      <c r="E163" s="130">
        <v>410.03</v>
      </c>
      <c r="F163" s="352"/>
      <c r="G163" s="604"/>
      <c r="H163" s="351">
        <f t="shared" si="2"/>
        <v>0</v>
      </c>
    </row>
    <row r="164" spans="2:8" s="42" customFormat="1" ht="15.75" customHeight="1">
      <c r="B164" s="128">
        <v>150</v>
      </c>
      <c r="C164" s="126" t="s">
        <v>337</v>
      </c>
      <c r="D164" s="134"/>
      <c r="E164" s="129">
        <v>411</v>
      </c>
      <c r="F164" s="351">
        <f>F165</f>
        <v>0</v>
      </c>
      <c r="G164" s="351">
        <f>G165</f>
        <v>0</v>
      </c>
      <c r="H164" s="351">
        <f t="shared" si="2"/>
        <v>0</v>
      </c>
    </row>
    <row r="165" spans="2:8" s="42" customFormat="1" ht="15.75" customHeight="1">
      <c r="B165" s="127">
        <v>151</v>
      </c>
      <c r="C165" s="285"/>
      <c r="D165" s="132" t="s">
        <v>228</v>
      </c>
      <c r="E165" s="130">
        <v>411.01</v>
      </c>
      <c r="F165" s="352"/>
      <c r="G165" s="352"/>
      <c r="H165" s="351">
        <f t="shared" si="2"/>
        <v>0</v>
      </c>
    </row>
    <row r="166" spans="2:8" s="42" customFormat="1" ht="15.75" customHeight="1">
      <c r="B166" s="127">
        <v>152</v>
      </c>
      <c r="C166" s="126" t="s">
        <v>235</v>
      </c>
      <c r="D166" s="134"/>
      <c r="E166" s="129">
        <v>412</v>
      </c>
      <c r="F166" s="351">
        <f>SUM(F167:F168)</f>
        <v>0</v>
      </c>
      <c r="G166" s="351">
        <f>SUM(G167:G168)</f>
        <v>0</v>
      </c>
      <c r="H166" s="351">
        <f t="shared" si="2"/>
        <v>0</v>
      </c>
    </row>
    <row r="167" spans="2:8" s="42" customFormat="1" ht="15.75" customHeight="1">
      <c r="B167" s="127">
        <v>153</v>
      </c>
      <c r="C167" s="285"/>
      <c r="D167" s="132" t="s">
        <v>192</v>
      </c>
      <c r="E167" s="130">
        <v>412.01</v>
      </c>
      <c r="F167" s="352"/>
      <c r="G167" s="604"/>
      <c r="H167" s="351">
        <f t="shared" si="2"/>
        <v>0</v>
      </c>
    </row>
    <row r="168" spans="2:8" s="42" customFormat="1" ht="15.75" customHeight="1">
      <c r="B168" s="128">
        <v>154</v>
      </c>
      <c r="C168" s="135"/>
      <c r="D168" s="132" t="s">
        <v>193</v>
      </c>
      <c r="E168" s="130">
        <v>412.02</v>
      </c>
      <c r="F168" s="352"/>
      <c r="G168" s="604"/>
      <c r="H168" s="351">
        <f t="shared" si="2"/>
        <v>0</v>
      </c>
    </row>
    <row r="169" spans="2:8" s="42" customFormat="1" ht="15.75" customHeight="1">
      <c r="B169" s="127">
        <v>155</v>
      </c>
      <c r="C169" s="486" t="s">
        <v>507</v>
      </c>
      <c r="D169" s="132"/>
      <c r="E169" s="124">
        <v>413</v>
      </c>
      <c r="F169" s="352"/>
      <c r="G169" s="604"/>
      <c r="H169" s="351">
        <f>G169-F169</f>
        <v>0</v>
      </c>
    </row>
    <row r="170" spans="2:8" s="42" customFormat="1" ht="15.75" customHeight="1">
      <c r="B170" s="127">
        <v>156</v>
      </c>
      <c r="C170" s="486" t="s">
        <v>508</v>
      </c>
      <c r="D170" s="132"/>
      <c r="E170" s="124">
        <v>414</v>
      </c>
      <c r="F170" s="352"/>
      <c r="G170" s="604"/>
      <c r="H170" s="351">
        <f>G170-F170</f>
        <v>0</v>
      </c>
    </row>
    <row r="171" spans="2:8" s="42" customFormat="1" ht="15.75" customHeight="1">
      <c r="B171" s="127">
        <v>157</v>
      </c>
      <c r="C171" s="126" t="s">
        <v>236</v>
      </c>
      <c r="D171" s="134"/>
      <c r="E171" s="124">
        <v>419</v>
      </c>
      <c r="F171" s="352"/>
      <c r="G171" s="604"/>
      <c r="H171" s="351">
        <f t="shared" si="2"/>
        <v>0</v>
      </c>
    </row>
    <row r="172" spans="2:8" s="42" customFormat="1" ht="15.75" customHeight="1">
      <c r="B172" s="128">
        <v>158</v>
      </c>
      <c r="C172" s="126" t="s">
        <v>95</v>
      </c>
      <c r="D172" s="134"/>
      <c r="E172" s="124">
        <v>420</v>
      </c>
      <c r="F172" s="352"/>
      <c r="G172" s="604"/>
      <c r="H172" s="351">
        <f t="shared" si="2"/>
        <v>0</v>
      </c>
    </row>
    <row r="173" spans="2:8" s="42" customFormat="1" ht="15.75" customHeight="1">
      <c r="B173" s="127">
        <v>159</v>
      </c>
      <c r="C173" s="126" t="s">
        <v>96</v>
      </c>
      <c r="D173" s="134"/>
      <c r="E173" s="124">
        <v>421</v>
      </c>
      <c r="F173" s="352"/>
      <c r="G173" s="604"/>
      <c r="H173" s="351">
        <f aca="true" t="shared" si="3" ref="H173:H250">G173-F173</f>
        <v>0</v>
      </c>
    </row>
    <row r="174" spans="2:8" s="42" customFormat="1" ht="15.75" customHeight="1">
      <c r="B174" s="127">
        <v>160</v>
      </c>
      <c r="C174" s="126" t="s">
        <v>237</v>
      </c>
      <c r="D174" s="134"/>
      <c r="E174" s="124">
        <v>426</v>
      </c>
      <c r="F174" s="352"/>
      <c r="G174" s="604"/>
      <c r="H174" s="351">
        <f t="shared" si="3"/>
        <v>0</v>
      </c>
    </row>
    <row r="175" spans="2:8" s="42" customFormat="1" ht="15.75" customHeight="1">
      <c r="B175" s="127">
        <v>161</v>
      </c>
      <c r="C175" s="126" t="s">
        <v>97</v>
      </c>
      <c r="D175" s="134"/>
      <c r="E175" s="129">
        <v>427</v>
      </c>
      <c r="F175" s="351">
        <f>SUM(F176:F180)</f>
        <v>0</v>
      </c>
      <c r="G175" s="351">
        <f>SUM(G176:G180)</f>
        <v>0</v>
      </c>
      <c r="H175" s="351">
        <f t="shared" si="3"/>
        <v>0</v>
      </c>
    </row>
    <row r="176" spans="2:8" s="42" customFormat="1" ht="15.75" customHeight="1">
      <c r="B176" s="128">
        <v>162</v>
      </c>
      <c r="C176" s="135"/>
      <c r="D176" s="132" t="s">
        <v>98</v>
      </c>
      <c r="E176" s="130">
        <v>427.01</v>
      </c>
      <c r="F176" s="352"/>
      <c r="G176" s="352"/>
      <c r="H176" s="351">
        <f t="shared" si="3"/>
        <v>0</v>
      </c>
    </row>
    <row r="177" spans="2:8" s="42" customFormat="1" ht="15.75" customHeight="1">
      <c r="B177" s="127">
        <v>163</v>
      </c>
      <c r="C177" s="135"/>
      <c r="D177" s="132" t="s">
        <v>99</v>
      </c>
      <c r="E177" s="130">
        <v>427.02</v>
      </c>
      <c r="F177" s="352"/>
      <c r="G177" s="604"/>
      <c r="H177" s="351">
        <f t="shared" si="3"/>
        <v>0</v>
      </c>
    </row>
    <row r="178" spans="2:8" s="42" customFormat="1" ht="15.75" customHeight="1">
      <c r="B178" s="127">
        <v>164</v>
      </c>
      <c r="C178" s="135"/>
      <c r="D178" s="132" t="s">
        <v>100</v>
      </c>
      <c r="E178" s="130">
        <v>427.03</v>
      </c>
      <c r="F178" s="352"/>
      <c r="G178" s="604"/>
      <c r="H178" s="351">
        <f t="shared" si="3"/>
        <v>0</v>
      </c>
    </row>
    <row r="179" spans="2:8" s="42" customFormat="1" ht="15.75" customHeight="1">
      <c r="B179" s="127">
        <v>165</v>
      </c>
      <c r="C179" s="135"/>
      <c r="D179" s="132" t="s">
        <v>101</v>
      </c>
      <c r="E179" s="130">
        <v>427.04</v>
      </c>
      <c r="F179" s="587"/>
      <c r="G179" s="604"/>
      <c r="H179" s="351">
        <f t="shared" si="3"/>
        <v>0</v>
      </c>
    </row>
    <row r="180" spans="2:8" s="42" customFormat="1" ht="15.75" customHeight="1">
      <c r="B180" s="128">
        <v>166</v>
      </c>
      <c r="C180" s="135"/>
      <c r="D180" s="132" t="s">
        <v>102</v>
      </c>
      <c r="E180" s="130">
        <v>427.05</v>
      </c>
      <c r="F180" s="587"/>
      <c r="G180" s="604"/>
      <c r="H180" s="351">
        <f t="shared" si="3"/>
        <v>0</v>
      </c>
    </row>
    <row r="181" spans="2:8" s="42" customFormat="1" ht="15.75" customHeight="1">
      <c r="B181" s="127">
        <v>167</v>
      </c>
      <c r="C181" s="126" t="s">
        <v>238</v>
      </c>
      <c r="D181" s="134"/>
      <c r="E181" s="124">
        <v>435</v>
      </c>
      <c r="F181" s="352"/>
      <c r="G181" s="604"/>
      <c r="H181" s="351">
        <f t="shared" si="3"/>
        <v>0</v>
      </c>
    </row>
    <row r="182" spans="2:8" s="42" customFormat="1" ht="15.75" customHeight="1">
      <c r="B182" s="127">
        <v>168</v>
      </c>
      <c r="C182" s="126" t="s">
        <v>103</v>
      </c>
      <c r="D182" s="134"/>
      <c r="E182" s="124">
        <v>436</v>
      </c>
      <c r="F182" s="352"/>
      <c r="G182" s="604"/>
      <c r="H182" s="351">
        <f t="shared" si="3"/>
        <v>0</v>
      </c>
    </row>
    <row r="183" spans="2:8" s="42" customFormat="1" ht="15.75" customHeight="1">
      <c r="B183" s="127">
        <v>169</v>
      </c>
      <c r="C183" s="126" t="s">
        <v>104</v>
      </c>
      <c r="D183" s="134"/>
      <c r="E183" s="124">
        <v>437</v>
      </c>
      <c r="F183" s="352"/>
      <c r="G183" s="604"/>
      <c r="H183" s="351">
        <f t="shared" si="3"/>
        <v>0</v>
      </c>
    </row>
    <row r="184" spans="2:8" s="42" customFormat="1" ht="15.75" customHeight="1">
      <c r="B184" s="128">
        <v>170</v>
      </c>
      <c r="C184" s="126" t="s">
        <v>105</v>
      </c>
      <c r="D184" s="134"/>
      <c r="E184" s="124">
        <v>438</v>
      </c>
      <c r="F184" s="352"/>
      <c r="G184" s="604"/>
      <c r="H184" s="351">
        <f t="shared" si="3"/>
        <v>0</v>
      </c>
    </row>
    <row r="185" spans="2:8" s="42" customFormat="1" ht="15.75" customHeight="1">
      <c r="B185" s="127">
        <v>171</v>
      </c>
      <c r="C185" s="126" t="s">
        <v>106</v>
      </c>
      <c r="D185" s="134"/>
      <c r="E185" s="124">
        <v>439</v>
      </c>
      <c r="F185" s="352"/>
      <c r="G185" s="604"/>
      <c r="H185" s="351">
        <f t="shared" si="3"/>
        <v>0</v>
      </c>
    </row>
    <row r="186" spans="2:8" s="42" customFormat="1" ht="15.75" customHeight="1">
      <c r="B186" s="127">
        <v>172</v>
      </c>
      <c r="C186" s="63" t="s">
        <v>107</v>
      </c>
      <c r="D186" s="135"/>
      <c r="E186" s="550">
        <v>469</v>
      </c>
      <c r="F186" s="588"/>
      <c r="G186" s="605"/>
      <c r="H186" s="351">
        <f t="shared" si="3"/>
        <v>0</v>
      </c>
    </row>
    <row r="187" spans="2:8" s="42" customFormat="1" ht="15.75" customHeight="1">
      <c r="B187" s="127">
        <v>173</v>
      </c>
      <c r="C187" s="63" t="s">
        <v>509</v>
      </c>
      <c r="D187" s="135"/>
      <c r="E187" s="550">
        <v>470</v>
      </c>
      <c r="F187" s="588"/>
      <c r="G187" s="605"/>
      <c r="H187" s="351">
        <f t="shared" si="3"/>
        <v>0</v>
      </c>
    </row>
    <row r="188" spans="2:8" s="42" customFormat="1" ht="15.75" customHeight="1">
      <c r="B188" s="128">
        <v>174</v>
      </c>
      <c r="C188" s="63" t="s">
        <v>510</v>
      </c>
      <c r="D188" s="135"/>
      <c r="E188" s="550">
        <v>471</v>
      </c>
      <c r="F188" s="588"/>
      <c r="G188" s="605"/>
      <c r="H188" s="351">
        <f t="shared" si="3"/>
        <v>0</v>
      </c>
    </row>
    <row r="189" spans="2:8" s="42" customFormat="1" ht="15.75" customHeight="1">
      <c r="B189" s="127">
        <v>175</v>
      </c>
      <c r="C189" s="598" t="s">
        <v>511</v>
      </c>
      <c r="D189" s="135"/>
      <c r="E189" s="550">
        <v>473</v>
      </c>
      <c r="F189" s="594"/>
      <c r="G189" s="605"/>
      <c r="H189" s="351">
        <f t="shared" si="3"/>
        <v>0</v>
      </c>
    </row>
    <row r="190" spans="2:8" s="42" customFormat="1" ht="15.75" customHeight="1">
      <c r="B190" s="127">
        <v>176</v>
      </c>
      <c r="C190" s="126" t="s">
        <v>579</v>
      </c>
      <c r="D190" s="135"/>
      <c r="E190" s="520">
        <v>521</v>
      </c>
      <c r="F190" s="353">
        <f>SUM(F191:F196)</f>
        <v>0</v>
      </c>
      <c r="G190" s="353">
        <f>SUM(G191:G196)</f>
        <v>0</v>
      </c>
      <c r="H190" s="351">
        <f t="shared" si="3"/>
        <v>0</v>
      </c>
    </row>
    <row r="191" spans="2:10" s="42" customFormat="1" ht="15.75" customHeight="1">
      <c r="B191" s="127">
        <v>177</v>
      </c>
      <c r="C191" s="126"/>
      <c r="D191" s="599" t="s">
        <v>580</v>
      </c>
      <c r="E191" s="514">
        <v>521.01</v>
      </c>
      <c r="F191" s="354"/>
      <c r="G191" s="408">
        <f>'Customers &amp; Waste Collected'!H9</f>
        <v>0</v>
      </c>
      <c r="H191" s="351">
        <f t="shared" si="3"/>
        <v>0</v>
      </c>
      <c r="J191" s="42" t="s">
        <v>412</v>
      </c>
    </row>
    <row r="192" spans="2:10" s="42" customFormat="1" ht="15.75" customHeight="1">
      <c r="B192" s="128">
        <v>178</v>
      </c>
      <c r="C192" s="126"/>
      <c r="D192" s="599" t="s">
        <v>581</v>
      </c>
      <c r="E192" s="514">
        <v>521.02</v>
      </c>
      <c r="F192" s="354"/>
      <c r="G192" s="408">
        <f>'Customers &amp; Waste Collected'!H10</f>
        <v>0</v>
      </c>
      <c r="H192" s="351">
        <f t="shared" si="3"/>
        <v>0</v>
      </c>
      <c r="J192" s="42" t="s">
        <v>412</v>
      </c>
    </row>
    <row r="193" spans="2:10" s="42" customFormat="1" ht="15.75" customHeight="1">
      <c r="B193" s="127">
        <v>179</v>
      </c>
      <c r="C193" s="126"/>
      <c r="D193" s="599" t="s">
        <v>582</v>
      </c>
      <c r="E193" s="514">
        <v>521.03</v>
      </c>
      <c r="F193" s="354"/>
      <c r="G193" s="408">
        <f>'Customers &amp; Waste Collected'!H11</f>
        <v>0</v>
      </c>
      <c r="H193" s="351">
        <f t="shared" si="3"/>
        <v>0</v>
      </c>
      <c r="J193" s="42" t="s">
        <v>412</v>
      </c>
    </row>
    <row r="194" spans="2:10" s="42" customFormat="1" ht="15.75" customHeight="1">
      <c r="B194" s="127">
        <v>180</v>
      </c>
      <c r="C194" s="126"/>
      <c r="D194" s="599" t="s">
        <v>583</v>
      </c>
      <c r="E194" s="514">
        <v>521.04</v>
      </c>
      <c r="F194" s="354"/>
      <c r="G194" s="408">
        <f>'Customers &amp; Waste Collected'!H12</f>
        <v>0</v>
      </c>
      <c r="H194" s="351">
        <f t="shared" si="3"/>
        <v>0</v>
      </c>
      <c r="J194" s="42" t="s">
        <v>412</v>
      </c>
    </row>
    <row r="195" spans="2:10" s="42" customFormat="1" ht="15.75" customHeight="1">
      <c r="B195" s="127">
        <v>181</v>
      </c>
      <c r="C195" s="126"/>
      <c r="D195" s="599" t="s">
        <v>584</v>
      </c>
      <c r="E195" s="514">
        <v>521.05</v>
      </c>
      <c r="F195" s="354"/>
      <c r="G195" s="408">
        <f>'Customers &amp; Waste Collected'!H13</f>
        <v>0</v>
      </c>
      <c r="H195" s="351">
        <f t="shared" si="3"/>
        <v>0</v>
      </c>
      <c r="J195" s="42" t="s">
        <v>412</v>
      </c>
    </row>
    <row r="196" spans="2:10" s="42" customFormat="1" ht="15.75" customHeight="1">
      <c r="B196" s="128">
        <v>182</v>
      </c>
      <c r="C196" s="126"/>
      <c r="D196" s="599" t="s">
        <v>585</v>
      </c>
      <c r="E196" s="514">
        <v>521.06</v>
      </c>
      <c r="F196" s="354"/>
      <c r="G196" s="408">
        <f>'Customers &amp; Waste Collected'!H14</f>
        <v>0</v>
      </c>
      <c r="H196" s="351">
        <f t="shared" si="3"/>
        <v>0</v>
      </c>
      <c r="J196" s="42" t="s">
        <v>412</v>
      </c>
    </row>
    <row r="197" spans="2:11" s="42" customFormat="1" ht="15.75" customHeight="1">
      <c r="B197" s="127">
        <v>183</v>
      </c>
      <c r="C197" s="126" t="s">
        <v>586</v>
      </c>
      <c r="D197" s="126"/>
      <c r="E197" s="520">
        <v>522</v>
      </c>
      <c r="F197" s="353">
        <f>SUM(F198:F203)</f>
        <v>0</v>
      </c>
      <c r="G197" s="353">
        <f>SUM(G198:G203)</f>
        <v>0</v>
      </c>
      <c r="H197" s="351">
        <f t="shared" si="3"/>
        <v>0</v>
      </c>
      <c r="K197" s="126"/>
    </row>
    <row r="198" spans="2:10" s="42" customFormat="1" ht="15.75" customHeight="1">
      <c r="B198" s="127">
        <v>184</v>
      </c>
      <c r="C198" s="126"/>
      <c r="D198" s="599" t="s">
        <v>587</v>
      </c>
      <c r="E198" s="514">
        <v>522.01</v>
      </c>
      <c r="F198" s="354"/>
      <c r="G198" s="408">
        <f>'Customers &amp; Waste Collected'!H18</f>
        <v>0</v>
      </c>
      <c r="H198" s="351">
        <f t="shared" si="3"/>
        <v>0</v>
      </c>
      <c r="J198" s="42" t="s">
        <v>412</v>
      </c>
    </row>
    <row r="199" spans="2:10" s="42" customFormat="1" ht="15.75" customHeight="1">
      <c r="B199" s="127">
        <v>185</v>
      </c>
      <c r="C199" s="126"/>
      <c r="D199" s="599" t="s">
        <v>588</v>
      </c>
      <c r="E199" s="514">
        <v>522.02</v>
      </c>
      <c r="F199" s="354"/>
      <c r="G199" s="408">
        <f>'Customers &amp; Waste Collected'!H19</f>
        <v>0</v>
      </c>
      <c r="H199" s="351">
        <f t="shared" si="3"/>
        <v>0</v>
      </c>
      <c r="J199" s="42" t="s">
        <v>412</v>
      </c>
    </row>
    <row r="200" spans="2:10" s="42" customFormat="1" ht="15.75" customHeight="1">
      <c r="B200" s="128">
        <v>186</v>
      </c>
      <c r="C200" s="126"/>
      <c r="D200" s="599" t="s">
        <v>589</v>
      </c>
      <c r="E200" s="514">
        <v>522.03</v>
      </c>
      <c r="F200" s="354"/>
      <c r="G200" s="408">
        <f>'Customers &amp; Waste Collected'!H20</f>
        <v>0</v>
      </c>
      <c r="H200" s="351">
        <f t="shared" si="3"/>
        <v>0</v>
      </c>
      <c r="J200" s="42" t="s">
        <v>412</v>
      </c>
    </row>
    <row r="201" spans="2:10" s="42" customFormat="1" ht="15.75" customHeight="1">
      <c r="B201" s="127">
        <v>187</v>
      </c>
      <c r="C201" s="126"/>
      <c r="D201" s="599" t="s">
        <v>590</v>
      </c>
      <c r="E201" s="514">
        <v>522.04</v>
      </c>
      <c r="F201" s="354"/>
      <c r="G201" s="408">
        <f>'Customers &amp; Waste Collected'!H21</f>
        <v>0</v>
      </c>
      <c r="H201" s="351">
        <f t="shared" si="3"/>
        <v>0</v>
      </c>
      <c r="J201" s="42" t="s">
        <v>412</v>
      </c>
    </row>
    <row r="202" spans="2:10" s="42" customFormat="1" ht="15.75" customHeight="1">
      <c r="B202" s="127">
        <v>188</v>
      </c>
      <c r="C202" s="126"/>
      <c r="D202" s="599" t="s">
        <v>591</v>
      </c>
      <c r="E202" s="514">
        <v>522.05</v>
      </c>
      <c r="F202" s="354"/>
      <c r="G202" s="408">
        <f>'Customers &amp; Waste Collected'!H22</f>
        <v>0</v>
      </c>
      <c r="H202" s="351">
        <f t="shared" si="3"/>
        <v>0</v>
      </c>
      <c r="J202" s="42" t="s">
        <v>412</v>
      </c>
    </row>
    <row r="203" spans="2:10" s="42" customFormat="1" ht="15.75" customHeight="1">
      <c r="B203" s="127">
        <v>189</v>
      </c>
      <c r="C203" s="126"/>
      <c r="D203" s="599" t="s">
        <v>592</v>
      </c>
      <c r="E203" s="514">
        <v>522.06</v>
      </c>
      <c r="F203" s="354"/>
      <c r="G203" s="408">
        <f>'Customers &amp; Waste Collected'!H23</f>
        <v>0</v>
      </c>
      <c r="H203" s="351">
        <f t="shared" si="3"/>
        <v>0</v>
      </c>
      <c r="J203" s="42" t="s">
        <v>412</v>
      </c>
    </row>
    <row r="204" spans="2:10" s="42" customFormat="1" ht="15.75" customHeight="1">
      <c r="B204" s="128">
        <v>190</v>
      </c>
      <c r="C204" s="126" t="s">
        <v>593</v>
      </c>
      <c r="D204" s="599"/>
      <c r="E204" s="525">
        <v>523</v>
      </c>
      <c r="F204" s="546"/>
      <c r="G204" s="547">
        <f>'Customers &amp; Waste Collected'!H27</f>
        <v>0</v>
      </c>
      <c r="H204" s="351">
        <f t="shared" si="3"/>
        <v>0</v>
      </c>
      <c r="J204" s="42" t="s">
        <v>412</v>
      </c>
    </row>
    <row r="205" spans="2:10" s="42" customFormat="1" ht="15.75" customHeight="1">
      <c r="B205" s="127">
        <v>191</v>
      </c>
      <c r="C205" s="63" t="s">
        <v>594</v>
      </c>
      <c r="D205" s="599"/>
      <c r="E205" s="525">
        <v>524</v>
      </c>
      <c r="F205" s="546"/>
      <c r="G205" s="591">
        <f>'Customers &amp; Waste Collected'!H28</f>
        <v>0</v>
      </c>
      <c r="H205" s="351">
        <f t="shared" si="3"/>
        <v>0</v>
      </c>
      <c r="J205" s="42" t="s">
        <v>412</v>
      </c>
    </row>
    <row r="206" spans="2:10" s="42" customFormat="1" ht="15.75" customHeight="1">
      <c r="B206" s="127">
        <v>192</v>
      </c>
      <c r="C206" s="63" t="s">
        <v>595</v>
      </c>
      <c r="D206" s="599"/>
      <c r="E206" s="525">
        <v>525</v>
      </c>
      <c r="F206" s="546"/>
      <c r="G206" s="591">
        <f>'Customers &amp; Waste Collected'!H29</f>
        <v>0</v>
      </c>
      <c r="H206" s="351">
        <f t="shared" si="3"/>
        <v>0</v>
      </c>
      <c r="J206" s="42" t="s">
        <v>412</v>
      </c>
    </row>
    <row r="207" spans="2:8" s="42" customFormat="1" ht="15.75" customHeight="1">
      <c r="B207" s="127">
        <v>193</v>
      </c>
      <c r="C207" s="582" t="s">
        <v>596</v>
      </c>
      <c r="D207" s="596"/>
      <c r="E207" s="544">
        <v>536</v>
      </c>
      <c r="F207" s="353">
        <f>SUM(F208:F214)</f>
        <v>0</v>
      </c>
      <c r="G207" s="353">
        <f>SUM(G208:G214)</f>
        <v>0</v>
      </c>
      <c r="H207" s="351">
        <f t="shared" si="3"/>
        <v>0</v>
      </c>
    </row>
    <row r="208" spans="2:8" s="42" customFormat="1" ht="15.75" customHeight="1">
      <c r="B208" s="128">
        <v>194</v>
      </c>
      <c r="C208" s="126"/>
      <c r="D208" s="585" t="s">
        <v>597</v>
      </c>
      <c r="E208" s="519"/>
      <c r="F208" s="546"/>
      <c r="G208" s="546"/>
      <c r="H208" s="351">
        <f t="shared" si="3"/>
        <v>0</v>
      </c>
    </row>
    <row r="209" spans="2:8" s="42" customFormat="1" ht="15.75" customHeight="1">
      <c r="B209" s="127">
        <v>195</v>
      </c>
      <c r="C209" s="126"/>
      <c r="D209" s="585" t="s">
        <v>280</v>
      </c>
      <c r="E209" s="519"/>
      <c r="F209" s="546"/>
      <c r="G209" s="546"/>
      <c r="H209" s="351">
        <f t="shared" si="3"/>
        <v>0</v>
      </c>
    </row>
    <row r="210" spans="2:8" s="42" customFormat="1" ht="15.75" customHeight="1">
      <c r="B210" s="127">
        <v>196</v>
      </c>
      <c r="C210" s="126"/>
      <c r="D210" s="585" t="s">
        <v>281</v>
      </c>
      <c r="E210" s="519"/>
      <c r="F210" s="546"/>
      <c r="G210" s="546"/>
      <c r="H210" s="351">
        <f t="shared" si="3"/>
        <v>0</v>
      </c>
    </row>
    <row r="211" spans="2:8" s="42" customFormat="1" ht="15.75" customHeight="1">
      <c r="B211" s="127">
        <v>197</v>
      </c>
      <c r="C211" s="126"/>
      <c r="D211" s="585" t="s">
        <v>282</v>
      </c>
      <c r="E211" s="519"/>
      <c r="F211" s="546"/>
      <c r="G211" s="546"/>
      <c r="H211" s="351">
        <f t="shared" si="3"/>
        <v>0</v>
      </c>
    </row>
    <row r="212" spans="2:8" s="42" customFormat="1" ht="15.75" customHeight="1">
      <c r="B212" s="128">
        <v>198</v>
      </c>
      <c r="C212" s="126"/>
      <c r="D212" s="585" t="s">
        <v>79</v>
      </c>
      <c r="E212" s="519"/>
      <c r="F212" s="546"/>
      <c r="G212" s="546"/>
      <c r="H212" s="351">
        <f>G212-F212</f>
        <v>0</v>
      </c>
    </row>
    <row r="213" spans="2:8" s="42" customFormat="1" ht="15.75" customHeight="1">
      <c r="B213" s="127">
        <v>199</v>
      </c>
      <c r="C213" s="126"/>
      <c r="D213" s="585" t="s">
        <v>80</v>
      </c>
      <c r="E213" s="519"/>
      <c r="F213" s="546"/>
      <c r="G213" s="546"/>
      <c r="H213" s="351">
        <f>G213-F213</f>
        <v>0</v>
      </c>
    </row>
    <row r="214" spans="2:8" s="42" customFormat="1" ht="15.75" customHeight="1">
      <c r="B214" s="127">
        <v>200</v>
      </c>
      <c r="C214" s="126"/>
      <c r="D214" s="586" t="s">
        <v>283</v>
      </c>
      <c r="E214" s="519"/>
      <c r="F214" s="546"/>
      <c r="G214" s="546"/>
      <c r="H214" s="351">
        <f>G214-F214</f>
        <v>0</v>
      </c>
    </row>
    <row r="215" spans="2:8" s="42" customFormat="1" ht="15.75" customHeight="1">
      <c r="B215" s="127">
        <v>201</v>
      </c>
      <c r="C215" s="584" t="s">
        <v>598</v>
      </c>
      <c r="D215" s="599"/>
      <c r="E215" s="516">
        <v>540</v>
      </c>
      <c r="F215" s="353">
        <f>SUM(F216:F220)</f>
        <v>0</v>
      </c>
      <c r="G215" s="353">
        <f>SUM(G216:G220)</f>
        <v>0</v>
      </c>
      <c r="H215" s="351">
        <f>G215-F215</f>
        <v>0</v>
      </c>
    </row>
    <row r="216" spans="2:8" s="42" customFormat="1" ht="15.75" customHeight="1">
      <c r="B216" s="128">
        <v>202</v>
      </c>
      <c r="C216" s="126"/>
      <c r="D216" s="585" t="s">
        <v>599</v>
      </c>
      <c r="E216" s="545">
        <v>540.01</v>
      </c>
      <c r="F216" s="546"/>
      <c r="G216" s="605"/>
      <c r="H216" s="351">
        <f t="shared" si="3"/>
        <v>0</v>
      </c>
    </row>
    <row r="217" spans="2:8" s="42" customFormat="1" ht="15.75" customHeight="1">
      <c r="B217" s="127">
        <v>203</v>
      </c>
      <c r="C217" s="126"/>
      <c r="D217" s="585" t="s">
        <v>600</v>
      </c>
      <c r="E217" s="545">
        <v>540.02</v>
      </c>
      <c r="F217" s="546"/>
      <c r="G217" s="605"/>
      <c r="H217" s="351">
        <f t="shared" si="3"/>
        <v>0</v>
      </c>
    </row>
    <row r="218" spans="2:8" s="42" customFormat="1" ht="15.75" customHeight="1">
      <c r="B218" s="127">
        <v>204</v>
      </c>
      <c r="C218" s="126"/>
      <c r="D218" s="585" t="s">
        <v>601</v>
      </c>
      <c r="E218" s="545">
        <v>540.03</v>
      </c>
      <c r="F218" s="588"/>
      <c r="G218" s="605"/>
      <c r="H218" s="351">
        <f t="shared" si="3"/>
        <v>0</v>
      </c>
    </row>
    <row r="219" spans="2:8" s="42" customFormat="1" ht="15.75" customHeight="1">
      <c r="B219" s="127">
        <v>205</v>
      </c>
      <c r="C219" s="126"/>
      <c r="D219" s="585" t="s">
        <v>602</v>
      </c>
      <c r="E219" s="545">
        <v>540.04</v>
      </c>
      <c r="F219" s="588"/>
      <c r="G219" s="605"/>
      <c r="H219" s="351">
        <f t="shared" si="3"/>
        <v>0</v>
      </c>
    </row>
    <row r="220" spans="2:8" s="42" customFormat="1" ht="15.75" customHeight="1">
      <c r="B220" s="128">
        <v>206</v>
      </c>
      <c r="C220" s="126"/>
      <c r="D220" s="585" t="s">
        <v>603</v>
      </c>
      <c r="E220" s="545">
        <v>540.05</v>
      </c>
      <c r="F220" s="588"/>
      <c r="G220" s="605"/>
      <c r="H220" s="351">
        <f t="shared" si="3"/>
        <v>0</v>
      </c>
    </row>
    <row r="221" spans="2:8" s="42" customFormat="1" ht="15.75" customHeight="1">
      <c r="B221" s="127">
        <v>207</v>
      </c>
      <c r="C221" s="584" t="s">
        <v>604</v>
      </c>
      <c r="D221" s="599"/>
      <c r="E221" s="516">
        <v>541</v>
      </c>
      <c r="F221" s="353">
        <f>SUM(F222:F225)</f>
        <v>0</v>
      </c>
      <c r="G221" s="353">
        <f>SUM(G222:G225)</f>
        <v>0</v>
      </c>
      <c r="H221" s="351">
        <f t="shared" si="3"/>
        <v>0</v>
      </c>
    </row>
    <row r="222" spans="2:8" s="42" customFormat="1" ht="15.75" customHeight="1">
      <c r="B222" s="127">
        <v>208</v>
      </c>
      <c r="C222" s="126"/>
      <c r="D222" s="585" t="s">
        <v>599</v>
      </c>
      <c r="E222" s="545">
        <v>541.01</v>
      </c>
      <c r="F222" s="588"/>
      <c r="G222" s="605"/>
      <c r="H222" s="351">
        <f t="shared" si="3"/>
        <v>0</v>
      </c>
    </row>
    <row r="223" spans="2:8" s="42" customFormat="1" ht="15.75" customHeight="1">
      <c r="B223" s="127">
        <v>209</v>
      </c>
      <c r="C223" s="126"/>
      <c r="D223" s="585" t="s">
        <v>600</v>
      </c>
      <c r="E223" s="545">
        <v>541.02</v>
      </c>
      <c r="F223" s="546"/>
      <c r="G223" s="605"/>
      <c r="H223" s="351">
        <f t="shared" si="3"/>
        <v>0</v>
      </c>
    </row>
    <row r="224" spans="2:8" s="42" customFormat="1" ht="15.75" customHeight="1">
      <c r="B224" s="128">
        <v>210</v>
      </c>
      <c r="C224" s="126"/>
      <c r="D224" s="585" t="s">
        <v>601</v>
      </c>
      <c r="E224" s="545">
        <v>541.03</v>
      </c>
      <c r="F224" s="588"/>
      <c r="G224" s="605"/>
      <c r="H224" s="351">
        <f t="shared" si="3"/>
        <v>0</v>
      </c>
    </row>
    <row r="225" spans="2:8" s="42" customFormat="1" ht="15.75" customHeight="1">
      <c r="B225" s="127">
        <v>211</v>
      </c>
      <c r="C225" s="126"/>
      <c r="D225" s="585" t="s">
        <v>602</v>
      </c>
      <c r="E225" s="545">
        <v>541.04</v>
      </c>
      <c r="F225" s="588"/>
      <c r="G225" s="605"/>
      <c r="H225" s="351">
        <f t="shared" si="3"/>
        <v>0</v>
      </c>
    </row>
    <row r="226" spans="2:8" s="42" customFormat="1" ht="15.75" customHeight="1">
      <c r="B226" s="127">
        <v>212</v>
      </c>
      <c r="C226" s="582" t="s">
        <v>605</v>
      </c>
      <c r="D226" s="599"/>
      <c r="E226" s="525">
        <v>544</v>
      </c>
      <c r="F226" s="546"/>
      <c r="G226" s="605"/>
      <c r="H226" s="351">
        <f t="shared" si="3"/>
        <v>0</v>
      </c>
    </row>
    <row r="227" spans="2:8" s="42" customFormat="1" ht="15.75" customHeight="1">
      <c r="B227" s="127">
        <v>213</v>
      </c>
      <c r="C227" s="548" t="s">
        <v>2</v>
      </c>
      <c r="D227" s="46"/>
      <c r="E227" s="549">
        <v>701</v>
      </c>
      <c r="F227" s="552"/>
      <c r="G227" s="605"/>
      <c r="H227" s="351">
        <f t="shared" si="3"/>
        <v>0</v>
      </c>
    </row>
    <row r="228" spans="2:8" s="42" customFormat="1" ht="15.75" customHeight="1">
      <c r="B228" s="128">
        <v>214</v>
      </c>
      <c r="C228" s="548" t="s">
        <v>276</v>
      </c>
      <c r="D228" s="46"/>
      <c r="E228" s="549">
        <v>703</v>
      </c>
      <c r="F228" s="552"/>
      <c r="G228" s="605"/>
      <c r="H228" s="351">
        <f t="shared" si="3"/>
        <v>0</v>
      </c>
    </row>
    <row r="229" spans="2:8" s="42" customFormat="1" ht="15.75" customHeight="1">
      <c r="B229" s="127">
        <v>215</v>
      </c>
      <c r="C229" s="548" t="s">
        <v>3</v>
      </c>
      <c r="D229" s="46"/>
      <c r="E229" s="549">
        <v>704</v>
      </c>
      <c r="F229" s="552"/>
      <c r="G229" s="605"/>
      <c r="H229" s="351">
        <f t="shared" si="3"/>
        <v>0</v>
      </c>
    </row>
    <row r="230" spans="2:8" s="42" customFormat="1" ht="15.75" customHeight="1">
      <c r="B230" s="127">
        <v>216</v>
      </c>
      <c r="C230" s="548" t="s">
        <v>606</v>
      </c>
      <c r="D230" s="46"/>
      <c r="E230" s="549">
        <v>710</v>
      </c>
      <c r="F230" s="552"/>
      <c r="G230" s="605"/>
      <c r="H230" s="351">
        <f t="shared" si="3"/>
        <v>0</v>
      </c>
    </row>
    <row r="231" spans="2:8" s="42" customFormat="1" ht="15.75" customHeight="1">
      <c r="B231" s="127">
        <v>217</v>
      </c>
      <c r="C231" s="548" t="s">
        <v>607</v>
      </c>
      <c r="D231" s="46"/>
      <c r="E231" s="549">
        <v>711</v>
      </c>
      <c r="F231" s="552"/>
      <c r="G231" s="605"/>
      <c r="H231" s="351">
        <f t="shared" si="3"/>
        <v>0</v>
      </c>
    </row>
    <row r="232" spans="2:8" s="42" customFormat="1" ht="15.75" customHeight="1">
      <c r="B232" s="128">
        <v>218</v>
      </c>
      <c r="C232" s="548" t="s">
        <v>8</v>
      </c>
      <c r="D232" s="46"/>
      <c r="E232" s="549">
        <v>715</v>
      </c>
      <c r="F232" s="552"/>
      <c r="G232" s="605"/>
      <c r="H232" s="351">
        <f t="shared" si="3"/>
        <v>0</v>
      </c>
    </row>
    <row r="233" spans="2:8" s="42" customFormat="1" ht="15.75" customHeight="1">
      <c r="B233" s="127">
        <v>219</v>
      </c>
      <c r="C233" s="548" t="s">
        <v>76</v>
      </c>
      <c r="D233" s="46"/>
      <c r="E233" s="549">
        <v>716</v>
      </c>
      <c r="F233" s="552"/>
      <c r="G233" s="605"/>
      <c r="H233" s="351">
        <f t="shared" si="3"/>
        <v>0</v>
      </c>
    </row>
    <row r="234" spans="2:8" s="42" customFormat="1" ht="15.75" customHeight="1">
      <c r="B234" s="127">
        <v>220</v>
      </c>
      <c r="C234" s="548" t="s">
        <v>9</v>
      </c>
      <c r="D234" s="46"/>
      <c r="E234" s="549">
        <v>718</v>
      </c>
      <c r="F234" s="552"/>
      <c r="G234" s="605"/>
      <c r="H234" s="351">
        <f t="shared" si="3"/>
        <v>0</v>
      </c>
    </row>
    <row r="235" spans="2:8" s="42" customFormat="1" ht="15.75" customHeight="1">
      <c r="B235" s="127">
        <v>221</v>
      </c>
      <c r="C235" s="596" t="s">
        <v>277</v>
      </c>
      <c r="D235" s="46"/>
      <c r="E235" s="549">
        <v>720</v>
      </c>
      <c r="F235" s="552"/>
      <c r="G235" s="605"/>
      <c r="H235" s="351">
        <f t="shared" si="3"/>
        <v>0</v>
      </c>
    </row>
    <row r="236" spans="2:8" s="42" customFormat="1" ht="15.75" customHeight="1">
      <c r="B236" s="128">
        <v>222</v>
      </c>
      <c r="C236" s="548" t="s">
        <v>77</v>
      </c>
      <c r="D236" s="46"/>
      <c r="E236" s="550">
        <v>731</v>
      </c>
      <c r="F236" s="552"/>
      <c r="G236" s="605"/>
      <c r="H236" s="351">
        <f t="shared" si="3"/>
        <v>0</v>
      </c>
    </row>
    <row r="237" spans="2:8" s="42" customFormat="1" ht="15.75" customHeight="1">
      <c r="B237" s="127">
        <v>223</v>
      </c>
      <c r="C237" s="548" t="s">
        <v>69</v>
      </c>
      <c r="D237" s="46"/>
      <c r="E237" s="550">
        <v>732</v>
      </c>
      <c r="F237" s="552"/>
      <c r="G237" s="605"/>
      <c r="H237" s="351">
        <f t="shared" si="3"/>
        <v>0</v>
      </c>
    </row>
    <row r="238" spans="2:8" s="42" customFormat="1" ht="15.75" customHeight="1">
      <c r="B238" s="127">
        <v>224</v>
      </c>
      <c r="C238" s="548" t="s">
        <v>70</v>
      </c>
      <c r="D238" s="46"/>
      <c r="E238" s="550">
        <v>733</v>
      </c>
      <c r="F238" s="552"/>
      <c r="G238" s="605"/>
      <c r="H238" s="351">
        <f t="shared" si="3"/>
        <v>0</v>
      </c>
    </row>
    <row r="239" spans="2:8" s="42" customFormat="1" ht="15.75" customHeight="1">
      <c r="B239" s="127">
        <v>225</v>
      </c>
      <c r="C239" s="548" t="s">
        <v>78</v>
      </c>
      <c r="D239" s="46"/>
      <c r="E239" s="550">
        <v>734</v>
      </c>
      <c r="F239" s="552"/>
      <c r="G239" s="605"/>
      <c r="H239" s="351">
        <f t="shared" si="3"/>
        <v>0</v>
      </c>
    </row>
    <row r="240" spans="2:8" s="42" customFormat="1" ht="15.75" customHeight="1">
      <c r="B240" s="128">
        <v>226</v>
      </c>
      <c r="C240" s="548" t="s">
        <v>413</v>
      </c>
      <c r="D240" s="46"/>
      <c r="E240" s="558" t="s">
        <v>608</v>
      </c>
      <c r="F240" s="552"/>
      <c r="G240" s="605"/>
      <c r="H240" s="351">
        <f t="shared" si="3"/>
        <v>0</v>
      </c>
    </row>
    <row r="241" spans="2:8" s="42" customFormat="1" ht="15.75" customHeight="1">
      <c r="B241" s="127">
        <v>227</v>
      </c>
      <c r="C241" s="548" t="s">
        <v>414</v>
      </c>
      <c r="D241" s="46"/>
      <c r="E241" s="558" t="s">
        <v>609</v>
      </c>
      <c r="F241" s="552"/>
      <c r="G241" s="605"/>
      <c r="H241" s="351">
        <f t="shared" si="3"/>
        <v>0</v>
      </c>
    </row>
    <row r="242" spans="2:8" s="42" customFormat="1" ht="15.75" customHeight="1">
      <c r="B242" s="127">
        <v>228</v>
      </c>
      <c r="C242" s="548" t="s">
        <v>610</v>
      </c>
      <c r="D242" s="46"/>
      <c r="E242" s="558">
        <v>737</v>
      </c>
      <c r="F242" s="552"/>
      <c r="G242" s="605"/>
      <c r="H242" s="351">
        <f t="shared" si="3"/>
        <v>0</v>
      </c>
    </row>
    <row r="243" spans="2:8" s="42" customFormat="1" ht="15.75" customHeight="1">
      <c r="B243" s="127">
        <v>229</v>
      </c>
      <c r="C243" s="548" t="s">
        <v>416</v>
      </c>
      <c r="D243" s="46"/>
      <c r="E243" s="558">
        <v>738</v>
      </c>
      <c r="F243" s="552"/>
      <c r="G243" s="605"/>
      <c r="H243" s="351">
        <f t="shared" si="3"/>
        <v>0</v>
      </c>
    </row>
    <row r="244" spans="2:8" s="42" customFormat="1" ht="15.75" customHeight="1">
      <c r="B244" s="128">
        <v>230</v>
      </c>
      <c r="C244" s="548" t="s">
        <v>417</v>
      </c>
      <c r="D244" s="46"/>
      <c r="E244" s="558">
        <v>739</v>
      </c>
      <c r="F244" s="552"/>
      <c r="G244" s="605"/>
      <c r="H244" s="351">
        <f t="shared" si="3"/>
        <v>0</v>
      </c>
    </row>
    <row r="245" spans="2:8" s="42" customFormat="1" ht="15.75" customHeight="1">
      <c r="B245" s="127">
        <v>231</v>
      </c>
      <c r="C245" s="548" t="s">
        <v>71</v>
      </c>
      <c r="D245" s="46"/>
      <c r="E245" s="559">
        <v>740</v>
      </c>
      <c r="F245" s="553">
        <f>SUM(F246:F248)</f>
        <v>0</v>
      </c>
      <c r="G245" s="553">
        <f>SUM(G246:G248)</f>
        <v>0</v>
      </c>
      <c r="H245" s="351">
        <f t="shared" si="3"/>
        <v>0</v>
      </c>
    </row>
    <row r="246" spans="2:8" s="42" customFormat="1" ht="15.75" customHeight="1">
      <c r="B246" s="127">
        <v>232</v>
      </c>
      <c r="C246" s="554"/>
      <c r="D246" s="555"/>
      <c r="E246" s="549"/>
      <c r="F246" s="552"/>
      <c r="G246" s="552"/>
      <c r="H246" s="351">
        <f t="shared" si="3"/>
        <v>0</v>
      </c>
    </row>
    <row r="247" spans="2:8" s="42" customFormat="1" ht="15.75" customHeight="1">
      <c r="B247" s="127">
        <v>233</v>
      </c>
      <c r="C247" s="554"/>
      <c r="D247" s="556"/>
      <c r="E247" s="549"/>
      <c r="F247" s="552"/>
      <c r="G247" s="552"/>
      <c r="H247" s="351">
        <f t="shared" si="3"/>
        <v>0</v>
      </c>
    </row>
    <row r="248" spans="2:8" s="42" customFormat="1" ht="15.75" customHeight="1">
      <c r="B248" s="128">
        <v>234</v>
      </c>
      <c r="C248" s="548"/>
      <c r="D248" s="557"/>
      <c r="E248" s="549"/>
      <c r="F248" s="552"/>
      <c r="G248" s="552"/>
      <c r="H248" s="351">
        <f>G248-F248</f>
        <v>0</v>
      </c>
    </row>
    <row r="249" spans="2:8" s="42" customFormat="1" ht="15.75" customHeight="1">
      <c r="B249" s="127">
        <v>235</v>
      </c>
      <c r="C249" s="548" t="s">
        <v>7</v>
      </c>
      <c r="D249" s="596"/>
      <c r="E249" s="520">
        <v>741</v>
      </c>
      <c r="F249" s="353">
        <f>SUM(F250:F251)</f>
        <v>0</v>
      </c>
      <c r="G249" s="353">
        <f>SUM(G250:G251)</f>
        <v>0</v>
      </c>
      <c r="H249" s="351">
        <f t="shared" si="3"/>
        <v>0</v>
      </c>
    </row>
    <row r="250" spans="2:8" s="42" customFormat="1" ht="15.75" customHeight="1">
      <c r="B250" s="127">
        <v>236</v>
      </c>
      <c r="C250" s="548"/>
      <c r="D250" s="597" t="s">
        <v>108</v>
      </c>
      <c r="E250" s="550"/>
      <c r="F250" s="552"/>
      <c r="G250" s="552"/>
      <c r="H250" s="351">
        <f t="shared" si="3"/>
        <v>0</v>
      </c>
    </row>
    <row r="251" spans="2:8" s="42" customFormat="1" ht="15.75" customHeight="1">
      <c r="B251" s="127">
        <v>237</v>
      </c>
      <c r="C251" s="126"/>
      <c r="D251" s="597" t="s">
        <v>109</v>
      </c>
      <c r="E251" s="550"/>
      <c r="F251" s="552"/>
      <c r="G251" s="552"/>
      <c r="H251" s="351">
        <f>G251-F251</f>
        <v>0</v>
      </c>
    </row>
    <row r="252" spans="2:8" s="42" customFormat="1" ht="15.75" customHeight="1">
      <c r="B252" s="128">
        <v>238</v>
      </c>
      <c r="C252" s="584" t="s">
        <v>278</v>
      </c>
      <c r="D252" s="46"/>
      <c r="E252" s="549">
        <v>742</v>
      </c>
      <c r="F252" s="552"/>
      <c r="G252" s="605"/>
      <c r="H252" s="351">
        <f>G252-F252</f>
        <v>0</v>
      </c>
    </row>
    <row r="253" spans="2:8" s="42" customFormat="1" ht="15.75" customHeight="1">
      <c r="B253" s="127">
        <v>239</v>
      </c>
      <c r="C253" s="596" t="s">
        <v>4</v>
      </c>
      <c r="D253" s="46"/>
      <c r="E253" s="549">
        <v>750</v>
      </c>
      <c r="F253" s="552"/>
      <c r="G253" s="605"/>
      <c r="H253" s="351">
        <f>G253-F253</f>
        <v>0</v>
      </c>
    </row>
    <row r="254" spans="2:8" s="42" customFormat="1" ht="15.75" customHeight="1">
      <c r="B254" s="127">
        <v>240</v>
      </c>
      <c r="C254" s="584" t="s">
        <v>72</v>
      </c>
      <c r="D254" s="46"/>
      <c r="E254" s="549">
        <v>756</v>
      </c>
      <c r="F254" s="552"/>
      <c r="G254" s="605"/>
      <c r="H254" s="351">
        <f>G254-F254</f>
        <v>0</v>
      </c>
    </row>
    <row r="255" spans="2:8" s="42" customFormat="1" ht="15.75" customHeight="1">
      <c r="B255" s="127">
        <v>241</v>
      </c>
      <c r="C255" s="584" t="s">
        <v>73</v>
      </c>
      <c r="D255" s="46"/>
      <c r="E255" s="549">
        <v>757</v>
      </c>
      <c r="F255" s="552"/>
      <c r="G255" s="605"/>
      <c r="H255" s="351">
        <f>G255-F255</f>
        <v>0</v>
      </c>
    </row>
    <row r="256" spans="2:8" s="42" customFormat="1" ht="15.75" customHeight="1">
      <c r="B256" s="128">
        <v>242</v>
      </c>
      <c r="C256" s="584" t="s">
        <v>74</v>
      </c>
      <c r="D256" s="46"/>
      <c r="E256" s="549">
        <v>758</v>
      </c>
      <c r="F256" s="552"/>
      <c r="G256" s="605"/>
      <c r="H256" s="351">
        <f aca="true" t="shared" si="4" ref="H256:H279">G256-F256</f>
        <v>0</v>
      </c>
    </row>
    <row r="257" spans="2:8" s="42" customFormat="1" ht="15.75" customHeight="1">
      <c r="B257" s="127">
        <v>243</v>
      </c>
      <c r="C257" s="584" t="s">
        <v>75</v>
      </c>
      <c r="D257" s="46"/>
      <c r="E257" s="549">
        <v>759</v>
      </c>
      <c r="F257" s="552"/>
      <c r="G257" s="605"/>
      <c r="H257" s="351">
        <f t="shared" si="4"/>
        <v>0</v>
      </c>
    </row>
    <row r="258" spans="2:8" s="42" customFormat="1" ht="15.75" customHeight="1">
      <c r="B258" s="127">
        <v>244</v>
      </c>
      <c r="C258" s="584" t="s">
        <v>279</v>
      </c>
      <c r="D258" s="46"/>
      <c r="E258" s="549">
        <v>760</v>
      </c>
      <c r="F258" s="552"/>
      <c r="G258" s="605"/>
      <c r="H258" s="351">
        <f t="shared" si="4"/>
        <v>0</v>
      </c>
    </row>
    <row r="259" spans="2:8" s="42" customFormat="1" ht="15.75" customHeight="1">
      <c r="B259" s="127">
        <v>245</v>
      </c>
      <c r="C259" s="596" t="s">
        <v>110</v>
      </c>
      <c r="D259" s="46"/>
      <c r="E259" s="549">
        <v>766</v>
      </c>
      <c r="F259" s="552"/>
      <c r="G259" s="605"/>
      <c r="H259" s="351">
        <f t="shared" si="4"/>
        <v>0</v>
      </c>
    </row>
    <row r="260" spans="2:8" s="42" customFormat="1" ht="15.75" customHeight="1">
      <c r="B260" s="128">
        <v>246</v>
      </c>
      <c r="C260" s="596" t="s">
        <v>111</v>
      </c>
      <c r="D260" s="46"/>
      <c r="E260" s="549">
        <v>767</v>
      </c>
      <c r="F260" s="552"/>
      <c r="G260" s="605"/>
      <c r="H260" s="351">
        <f t="shared" si="4"/>
        <v>0</v>
      </c>
    </row>
    <row r="261" spans="2:8" s="42" customFormat="1" ht="15.75" customHeight="1">
      <c r="B261" s="127">
        <v>247</v>
      </c>
      <c r="C261" s="596" t="s">
        <v>5</v>
      </c>
      <c r="D261" s="46"/>
      <c r="E261" s="549">
        <v>770</v>
      </c>
      <c r="F261" s="552"/>
      <c r="G261" s="605"/>
      <c r="H261" s="351">
        <f t="shared" si="4"/>
        <v>0</v>
      </c>
    </row>
    <row r="262" spans="2:8" s="42" customFormat="1" ht="15.75" customHeight="1">
      <c r="B262" s="127">
        <v>248</v>
      </c>
      <c r="C262" s="596" t="s">
        <v>611</v>
      </c>
      <c r="D262" s="596"/>
      <c r="E262" s="520">
        <v>775</v>
      </c>
      <c r="F262" s="351">
        <f>SUM(F263:F279)</f>
        <v>0</v>
      </c>
      <c r="G262" s="351">
        <f>SUM(G263:G279)</f>
        <v>0</v>
      </c>
      <c r="H262" s="351">
        <f t="shared" si="4"/>
        <v>0</v>
      </c>
    </row>
    <row r="263" spans="2:8" s="42" customFormat="1" ht="15.75" customHeight="1">
      <c r="B263" s="127">
        <v>249</v>
      </c>
      <c r="C263" s="126"/>
      <c r="D263" s="597" t="s">
        <v>112</v>
      </c>
      <c r="E263" s="145"/>
      <c r="F263" s="552"/>
      <c r="G263" s="552"/>
      <c r="H263" s="351">
        <f t="shared" si="4"/>
        <v>0</v>
      </c>
    </row>
    <row r="264" spans="2:8" s="42" customFormat="1" ht="15.75" customHeight="1">
      <c r="B264" s="128">
        <v>250</v>
      </c>
      <c r="C264" s="126"/>
      <c r="D264" s="597" t="s">
        <v>113</v>
      </c>
      <c r="E264" s="145"/>
      <c r="F264" s="552"/>
      <c r="G264" s="552"/>
      <c r="H264" s="351">
        <f t="shared" si="4"/>
        <v>0</v>
      </c>
    </row>
    <row r="265" spans="2:8" s="42" customFormat="1" ht="15.75" customHeight="1">
      <c r="B265" s="127">
        <v>251</v>
      </c>
      <c r="C265" s="126"/>
      <c r="D265" s="597" t="s">
        <v>114</v>
      </c>
      <c r="E265" s="145"/>
      <c r="F265" s="552"/>
      <c r="G265" s="552"/>
      <c r="H265" s="351">
        <f t="shared" si="4"/>
        <v>0</v>
      </c>
    </row>
    <row r="266" spans="2:8" s="42" customFormat="1" ht="15.75" customHeight="1">
      <c r="B266" s="127">
        <v>252</v>
      </c>
      <c r="C266" s="126"/>
      <c r="D266" s="597" t="s">
        <v>115</v>
      </c>
      <c r="E266" s="145"/>
      <c r="F266" s="552"/>
      <c r="G266" s="552"/>
      <c r="H266" s="351">
        <f t="shared" si="4"/>
        <v>0</v>
      </c>
    </row>
    <row r="267" spans="2:8" s="42" customFormat="1" ht="15.75" customHeight="1">
      <c r="B267" s="127">
        <v>253</v>
      </c>
      <c r="C267" s="126"/>
      <c r="D267" s="597" t="s">
        <v>116</v>
      </c>
      <c r="E267" s="145"/>
      <c r="F267" s="552"/>
      <c r="G267" s="552"/>
      <c r="H267" s="351">
        <f t="shared" si="4"/>
        <v>0</v>
      </c>
    </row>
    <row r="268" spans="2:8" s="42" customFormat="1" ht="15.75" customHeight="1">
      <c r="B268" s="128">
        <v>254</v>
      </c>
      <c r="C268" s="126"/>
      <c r="D268" s="597" t="s">
        <v>117</v>
      </c>
      <c r="E268" s="145"/>
      <c r="F268" s="552"/>
      <c r="G268" s="552"/>
      <c r="H268" s="351">
        <f t="shared" si="4"/>
        <v>0</v>
      </c>
    </row>
    <row r="269" spans="2:8" s="42" customFormat="1" ht="15.75" customHeight="1">
      <c r="B269" s="127">
        <v>255</v>
      </c>
      <c r="C269" s="126"/>
      <c r="D269" s="597" t="s">
        <v>118</v>
      </c>
      <c r="E269" s="145"/>
      <c r="F269" s="552"/>
      <c r="G269" s="552"/>
      <c r="H269" s="351">
        <f t="shared" si="4"/>
        <v>0</v>
      </c>
    </row>
    <row r="270" spans="2:8" s="42" customFormat="1" ht="15.75" customHeight="1">
      <c r="B270" s="127">
        <v>256</v>
      </c>
      <c r="C270" s="47"/>
      <c r="D270" s="597" t="s">
        <v>448</v>
      </c>
      <c r="E270" s="145"/>
      <c r="F270" s="551"/>
      <c r="G270" s="552"/>
      <c r="H270" s="351">
        <f t="shared" si="4"/>
        <v>0</v>
      </c>
    </row>
    <row r="271" spans="2:8" s="42" customFormat="1" ht="15.75" customHeight="1">
      <c r="B271" s="127">
        <v>257</v>
      </c>
      <c r="D271" s="560"/>
      <c r="E271" s="145"/>
      <c r="F271" s="552"/>
      <c r="G271" s="552"/>
      <c r="H271" s="351">
        <f t="shared" si="4"/>
        <v>0</v>
      </c>
    </row>
    <row r="272" spans="2:8" s="42" customFormat="1" ht="15.75" customHeight="1">
      <c r="B272" s="128">
        <v>258</v>
      </c>
      <c r="D272" s="560"/>
      <c r="E272" s="124"/>
      <c r="F272" s="552"/>
      <c r="G272" s="552"/>
      <c r="H272" s="351">
        <f t="shared" si="4"/>
        <v>0</v>
      </c>
    </row>
    <row r="273" spans="2:8" s="42" customFormat="1" ht="15.75" customHeight="1">
      <c r="B273" s="127">
        <v>259</v>
      </c>
      <c r="D273" s="560"/>
      <c r="E273" s="124"/>
      <c r="F273" s="552"/>
      <c r="G273" s="552"/>
      <c r="H273" s="351">
        <f t="shared" si="4"/>
        <v>0</v>
      </c>
    </row>
    <row r="274" spans="2:8" s="42" customFormat="1" ht="15.75" customHeight="1">
      <c r="B274" s="127">
        <v>260</v>
      </c>
      <c r="D274" s="560"/>
      <c r="E274" s="124"/>
      <c r="F274" s="552"/>
      <c r="G274" s="552"/>
      <c r="H274" s="351">
        <f t="shared" si="4"/>
        <v>0</v>
      </c>
    </row>
    <row r="275" spans="2:8" s="42" customFormat="1" ht="15.75" customHeight="1">
      <c r="B275" s="127">
        <v>261</v>
      </c>
      <c r="D275" s="561"/>
      <c r="E275" s="124"/>
      <c r="F275" s="552"/>
      <c r="G275" s="552"/>
      <c r="H275" s="351">
        <f t="shared" si="4"/>
        <v>0</v>
      </c>
    </row>
    <row r="276" spans="2:8" s="42" customFormat="1" ht="15.75" customHeight="1">
      <c r="B276" s="128">
        <v>262</v>
      </c>
      <c r="D276" s="561"/>
      <c r="E276" s="124"/>
      <c r="F276" s="552"/>
      <c r="G276" s="552"/>
      <c r="H276" s="351">
        <f t="shared" si="4"/>
        <v>0</v>
      </c>
    </row>
    <row r="277" spans="2:8" s="42" customFormat="1" ht="15.75" customHeight="1">
      <c r="B277" s="127">
        <v>263</v>
      </c>
      <c r="D277" s="561"/>
      <c r="E277" s="124"/>
      <c r="F277" s="552"/>
      <c r="G277" s="552"/>
      <c r="H277" s="351">
        <f t="shared" si="4"/>
        <v>0</v>
      </c>
    </row>
    <row r="278" spans="2:8" s="42" customFormat="1" ht="15.75" customHeight="1">
      <c r="B278" s="127">
        <v>264</v>
      </c>
      <c r="D278" s="561"/>
      <c r="E278" s="124"/>
      <c r="F278" s="552"/>
      <c r="G278" s="552"/>
      <c r="H278" s="351">
        <f t="shared" si="4"/>
        <v>0</v>
      </c>
    </row>
    <row r="279" spans="2:8" s="42" customFormat="1" ht="15.75" customHeight="1">
      <c r="B279" s="127">
        <v>265</v>
      </c>
      <c r="D279" s="562" t="s">
        <v>348</v>
      </c>
      <c r="E279" s="145"/>
      <c r="F279" s="552"/>
      <c r="G279" s="552"/>
      <c r="H279" s="351">
        <f t="shared" si="4"/>
        <v>0</v>
      </c>
    </row>
    <row r="280" spans="2:8" s="42" customFormat="1" ht="15.75" customHeight="1">
      <c r="B280" s="128">
        <v>266</v>
      </c>
      <c r="D280" s="563" t="s">
        <v>418</v>
      </c>
      <c r="E280" s="146"/>
      <c r="F280" s="46"/>
      <c r="G280" s="46"/>
      <c r="H280" s="47"/>
    </row>
    <row r="281" spans="2:8" s="42" customFormat="1" ht="15.75" customHeight="1">
      <c r="B281" s="127">
        <v>267</v>
      </c>
      <c r="C281" s="126" t="s">
        <v>372</v>
      </c>
      <c r="D281" s="46"/>
      <c r="E281" s="146"/>
      <c r="F281" s="46"/>
      <c r="G281" s="46"/>
      <c r="H281" s="47"/>
    </row>
    <row r="282" spans="2:8" s="42" customFormat="1" ht="15.75" customHeight="1">
      <c r="B282" s="127"/>
      <c r="D282" s="46"/>
      <c r="E282" s="146"/>
      <c r="F282" s="349"/>
      <c r="G282" s="349"/>
      <c r="H282" s="47"/>
    </row>
  </sheetData>
  <sheetProtection password="CD68" sheet="1"/>
  <mergeCells count="10">
    <mergeCell ref="H13:H14"/>
    <mergeCell ref="J13:O13"/>
    <mergeCell ref="B8:D8"/>
    <mergeCell ref="F8:H8"/>
    <mergeCell ref="B9:H9"/>
    <mergeCell ref="F1:G1"/>
    <mergeCell ref="B11:H11"/>
    <mergeCell ref="B13:B14"/>
    <mergeCell ref="C13:D14"/>
    <mergeCell ref="E13:E14"/>
  </mergeCells>
  <printOptions horizontalCentered="1"/>
  <pageMargins left="0.5" right="0.7" top="0.5" bottom="0.5" header="0.5" footer="0.5"/>
  <pageSetup horizontalDpi="600" verticalDpi="600" orientation="portrait" scale="60" r:id="rId3"/>
  <headerFooter>
    <oddFooter>&amp;C&amp;9Page: &amp;P of  &amp;N&amp;R&amp;9(Rev. Mar/2010)</oddFooter>
  </headerFooter>
  <rowBreaks count="4" manualBreakCount="4">
    <brk id="62" max="8" man="1"/>
    <brk id="109" max="8" man="1"/>
    <brk id="163" max="255" man="1"/>
    <brk id="220" max="8" man="1"/>
  </rowBreaks>
  <colBreaks count="1" manualBreakCount="1">
    <brk id="9" min="7" max="291"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RGS</dc:creator>
  <cp:keywords/>
  <dc:description/>
  <cp:lastModifiedBy>Ronald Slusher</cp:lastModifiedBy>
  <cp:lastPrinted>2019-02-28T16:14:05Z</cp:lastPrinted>
  <dcterms:created xsi:type="dcterms:W3CDTF">2010-01-07T18:33:22Z</dcterms:created>
  <dcterms:modified xsi:type="dcterms:W3CDTF">2024-02-13T17:59:51Z</dcterms:modified>
  <cp:category/>
  <cp:version/>
  <cp:contentType/>
  <cp:contentStatus/>
</cp:coreProperties>
</file>